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os\Desktop\"/>
    </mc:Choice>
  </mc:AlternateContent>
  <xr:revisionPtr revIDLastSave="0" documentId="13_ncr:1_{3EF104EF-54B3-468F-A210-59D5403343F4}" xr6:coauthVersionLast="47" xr6:coauthVersionMax="47" xr10:uidLastSave="{00000000-0000-0000-0000-000000000000}"/>
  <bookViews>
    <workbookView xWindow="1536" yWindow="1536" windowWidth="17280" windowHeight="8880" xr2:uid="{15F8DBD2-DB1C-49EA-9A17-5F9064D6D56A}"/>
  </bookViews>
  <sheets>
    <sheet name="Ｒ6年度予算書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3" i="1"/>
  <c r="H53" i="1" s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H32" i="1"/>
  <c r="F32" i="1"/>
  <c r="E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H17" i="1"/>
  <c r="H50" i="1" s="1"/>
  <c r="F17" i="1"/>
  <c r="E17" i="1"/>
  <c r="E50" i="1" s="1"/>
  <c r="H15" i="1"/>
  <c r="F15" i="1"/>
  <c r="E15" i="1"/>
  <c r="G10" i="1"/>
  <c r="G9" i="1"/>
  <c r="F50" i="1" l="1"/>
  <c r="F54" i="1" s="1"/>
  <c r="F61" i="1" s="1"/>
  <c r="F63" i="1" s="1"/>
  <c r="G32" i="1"/>
  <c r="G15" i="1"/>
  <c r="E51" i="1"/>
  <c r="E54" i="1" s="1"/>
  <c r="F51" i="1"/>
  <c r="H51" i="1"/>
  <c r="H54" i="1" s="1"/>
  <c r="H61" i="1" s="1"/>
  <c r="G17" i="1"/>
  <c r="G50" i="1"/>
  <c r="G51" i="1" l="1"/>
  <c r="G54" i="1"/>
  <c r="E61" i="1"/>
  <c r="G61" i="1" l="1"/>
  <c r="E63" i="1"/>
  <c r="G63" i="1" s="1"/>
</calcChain>
</file>

<file path=xl/sharedStrings.xml><?xml version="1.0" encoding="utf-8"?>
<sst xmlns="http://schemas.openxmlformats.org/spreadsheetml/2006/main" count="67" uniqueCount="56">
  <si>
    <t>（単位：円）</t>
    <rPh sb="1" eb="3">
      <t>タンイ</t>
    </rPh>
    <rPh sb="4" eb="5">
      <t>エン</t>
    </rPh>
    <phoneticPr fontId="2"/>
  </si>
  <si>
    <t>勘　　　　　定　　　　科　　　　目</t>
    <rPh sb="0" eb="1">
      <t>カン</t>
    </rPh>
    <rPh sb="6" eb="7">
      <t>テイ</t>
    </rPh>
    <rPh sb="11" eb="12">
      <t>カ</t>
    </rPh>
    <rPh sb="16" eb="17">
      <t>メ</t>
    </rPh>
    <phoneticPr fontId="2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</si>
  <si>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2"/>
  </si>
  <si>
    <t>法人会計</t>
    <rPh sb="0" eb="2">
      <t>ホウジン</t>
    </rPh>
    <rPh sb="2" eb="4">
      <t>カイケイ</t>
    </rPh>
    <phoneticPr fontId="2"/>
  </si>
  <si>
    <t>合計</t>
    <rPh sb="0" eb="2">
      <t>ゴウケイ</t>
    </rPh>
    <phoneticPr fontId="2"/>
  </si>
  <si>
    <t>昨年度</t>
    <rPh sb="0" eb="3">
      <t>サクネンド</t>
    </rPh>
    <phoneticPr fontId="2"/>
  </si>
  <si>
    <t>Ⅰ　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</si>
  <si>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　　　１　経常増減の部</t>
    <rPh sb="5" eb="7">
      <t>ケイジョウ</t>
    </rPh>
    <rPh sb="7" eb="9">
      <t>ゾウゲン</t>
    </rPh>
    <rPh sb="10" eb="11">
      <t>ブ</t>
    </rPh>
    <phoneticPr fontId="2"/>
  </si>
  <si>
    <r>
      <t>　　　　</t>
    </r>
    <r>
      <rPr>
        <sz val="18"/>
        <color theme="1"/>
        <rFont val="Yu Gothic"/>
        <family val="1"/>
        <charset val="128"/>
      </rPr>
      <t>(1)</t>
    </r>
    <r>
      <rPr>
        <sz val="18"/>
        <color theme="1"/>
        <rFont val="ＪＳ明朝"/>
        <family val="1"/>
        <charset val="128"/>
      </rPr>
      <t>　経常収益</t>
    </r>
    <rPh sb="8" eb="10">
      <t>ケイジョウ</t>
    </rPh>
    <rPh sb="10" eb="12">
      <t>シュウエキ</t>
    </rPh>
    <phoneticPr fontId="2"/>
  </si>
  <si>
    <t>　　基本財産運用益</t>
    <rPh sb="2" eb="4">
      <t>キホン</t>
    </rPh>
    <rPh sb="4" eb="6">
      <t>ザイサン</t>
    </rPh>
    <rPh sb="6" eb="8">
      <t>ウンヨウ</t>
    </rPh>
    <rPh sb="8" eb="9">
      <t>エキ</t>
    </rPh>
    <phoneticPr fontId="2"/>
  </si>
  <si>
    <t>　　　  基本財産受取利息</t>
    <rPh sb="5" eb="7">
      <t>キホン</t>
    </rPh>
    <rPh sb="7" eb="9">
      <t>ザイサン</t>
    </rPh>
    <rPh sb="9" eb="11">
      <t>ウケトリ</t>
    </rPh>
    <rPh sb="11" eb="13">
      <t>リソク</t>
    </rPh>
    <phoneticPr fontId="2"/>
  </si>
  <si>
    <t>　　　  基本財産受取配当金</t>
    <rPh sb="5" eb="7">
      <t>キホン</t>
    </rPh>
    <rPh sb="7" eb="9">
      <t>ザイサン</t>
    </rPh>
    <rPh sb="9" eb="11">
      <t>ウケトリ</t>
    </rPh>
    <rPh sb="11" eb="14">
      <t>ハイトウキン</t>
    </rPh>
    <phoneticPr fontId="2"/>
  </si>
  <si>
    <t>　　特定資産運用益</t>
    <rPh sb="2" eb="4">
      <t>トクテイ</t>
    </rPh>
    <rPh sb="4" eb="6">
      <t>シサン</t>
    </rPh>
    <rPh sb="6" eb="9">
      <t>ウンヨウエキ</t>
    </rPh>
    <phoneticPr fontId="2"/>
  </si>
  <si>
    <t>　　　 特定資産受取利息</t>
    <rPh sb="4" eb="6">
      <t>トクテイ</t>
    </rPh>
    <rPh sb="6" eb="8">
      <t>シサン</t>
    </rPh>
    <rPh sb="8" eb="10">
      <t>ウケトリ</t>
    </rPh>
    <rPh sb="10" eb="12">
      <t>リソク</t>
    </rPh>
    <phoneticPr fontId="2"/>
  </si>
  <si>
    <t>　  雑収益</t>
    <rPh sb="3" eb="4">
      <t>ザツ</t>
    </rPh>
    <rPh sb="4" eb="5">
      <t>シュウ</t>
    </rPh>
    <rPh sb="5" eb="6">
      <t>エキ</t>
    </rPh>
    <phoneticPr fontId="2"/>
  </si>
  <si>
    <t>　　　  受取利息</t>
    <rPh sb="5" eb="7">
      <t>ウケトリ</t>
    </rPh>
    <rPh sb="7" eb="9">
      <t>リソク</t>
    </rPh>
    <phoneticPr fontId="2"/>
  </si>
  <si>
    <t>　　　   経常収益計</t>
    <rPh sb="6" eb="7">
      <t>ケイ</t>
    </rPh>
    <rPh sb="7" eb="8">
      <t>ツネ</t>
    </rPh>
    <rPh sb="8" eb="9">
      <t>オサム</t>
    </rPh>
    <rPh sb="9" eb="10">
      <t>エキ</t>
    </rPh>
    <rPh sb="10" eb="11">
      <t>ケイ</t>
    </rPh>
    <phoneticPr fontId="2"/>
  </si>
  <si>
    <r>
      <t>　　　　</t>
    </r>
    <r>
      <rPr>
        <sz val="18"/>
        <color theme="1"/>
        <rFont val="Yu Gothic"/>
        <family val="1"/>
        <charset val="128"/>
      </rPr>
      <t>(2)</t>
    </r>
    <r>
      <rPr>
        <sz val="18"/>
        <color theme="1"/>
        <rFont val="ＪＳ明朝"/>
        <family val="1"/>
        <charset val="128"/>
      </rPr>
      <t>　 経常費用</t>
    </r>
    <rPh sb="9" eb="11">
      <t>ケイジョウ</t>
    </rPh>
    <rPh sb="11" eb="13">
      <t>ヒヨウ</t>
    </rPh>
    <phoneticPr fontId="2"/>
  </si>
  <si>
    <t>　　事業費　</t>
    <rPh sb="2" eb="5">
      <t>ジギョウヒ</t>
    </rPh>
    <phoneticPr fontId="2"/>
  </si>
  <si>
    <t>　　　　支払助成金</t>
    <rPh sb="4" eb="6">
      <t>シハライ</t>
    </rPh>
    <rPh sb="6" eb="9">
      <t>ジョセイキン</t>
    </rPh>
    <phoneticPr fontId="2"/>
  </si>
  <si>
    <t>　　　　功労者顕彰費</t>
    <rPh sb="4" eb="7">
      <t>コウロウシャ</t>
    </rPh>
    <rPh sb="7" eb="9">
      <t>ケンショウ</t>
    </rPh>
    <rPh sb="9" eb="10">
      <t>ヒ</t>
    </rPh>
    <phoneticPr fontId="2"/>
  </si>
  <si>
    <t>　　　　役員報酬</t>
    <rPh sb="4" eb="8">
      <t>ヤクインホウシュウ</t>
    </rPh>
    <phoneticPr fontId="2"/>
  </si>
  <si>
    <t>　　　　給料手当</t>
    <rPh sb="4" eb="6">
      <t>キュウリョウ</t>
    </rPh>
    <rPh sb="6" eb="8">
      <t>テアテ</t>
    </rPh>
    <phoneticPr fontId="2"/>
  </si>
  <si>
    <t>　　　　法定福利費</t>
    <rPh sb="4" eb="6">
      <t>ホウテイ</t>
    </rPh>
    <rPh sb="6" eb="8">
      <t>フクリ</t>
    </rPh>
    <rPh sb="8" eb="9">
      <t>ヒ</t>
    </rPh>
    <phoneticPr fontId="2"/>
  </si>
  <si>
    <t>　　　　福利厚生費</t>
    <rPh sb="4" eb="6">
      <t>フクリ</t>
    </rPh>
    <rPh sb="6" eb="9">
      <t>コウセイヒ</t>
    </rPh>
    <phoneticPr fontId="2"/>
  </si>
  <si>
    <t>　　　　退職給付費用</t>
    <rPh sb="4" eb="6">
      <t>タイショク</t>
    </rPh>
    <rPh sb="6" eb="8">
      <t>キュウフ</t>
    </rPh>
    <rPh sb="8" eb="10">
      <t>ヒヨウ</t>
    </rPh>
    <phoneticPr fontId="2"/>
  </si>
  <si>
    <t>　　　　旅費交通費</t>
    <rPh sb="4" eb="6">
      <t>リョヒ</t>
    </rPh>
    <rPh sb="6" eb="9">
      <t>コウツウヒ</t>
    </rPh>
    <phoneticPr fontId="2"/>
  </si>
  <si>
    <t>　　　　会議費</t>
    <rPh sb="4" eb="7">
      <t>カイギヒ</t>
    </rPh>
    <phoneticPr fontId="2"/>
  </si>
  <si>
    <t>　　　　通信運搬費</t>
    <rPh sb="4" eb="6">
      <t>ツウシン</t>
    </rPh>
    <rPh sb="6" eb="8">
      <t>ウンパン</t>
    </rPh>
    <rPh sb="8" eb="9">
      <t>ヒ</t>
    </rPh>
    <phoneticPr fontId="2"/>
  </si>
  <si>
    <t>　　　　備品費</t>
    <rPh sb="4" eb="6">
      <t>ビヒン</t>
    </rPh>
    <rPh sb="6" eb="7">
      <t>ヒ</t>
    </rPh>
    <phoneticPr fontId="2"/>
  </si>
  <si>
    <t>　　　　賃借料</t>
    <rPh sb="4" eb="7">
      <t>チンシャクリョウ</t>
    </rPh>
    <phoneticPr fontId="2"/>
  </si>
  <si>
    <t>　　　　支払手数料</t>
    <rPh sb="4" eb="6">
      <t>シハラ</t>
    </rPh>
    <rPh sb="6" eb="9">
      <t>テスウリョウ</t>
    </rPh>
    <phoneticPr fontId="2"/>
  </si>
  <si>
    <t>　　　　リース料</t>
    <rPh sb="7" eb="8">
      <t>リョウ</t>
    </rPh>
    <phoneticPr fontId="2"/>
  </si>
  <si>
    <t>　　 管理費</t>
    <rPh sb="3" eb="6">
      <t>カンリヒ</t>
    </rPh>
    <phoneticPr fontId="2"/>
  </si>
  <si>
    <t>　　　　消耗品費</t>
    <rPh sb="4" eb="6">
      <t>ショウモウ</t>
    </rPh>
    <rPh sb="6" eb="7">
      <t>ヒン</t>
    </rPh>
    <rPh sb="7" eb="8">
      <t>ヒ</t>
    </rPh>
    <phoneticPr fontId="2"/>
  </si>
  <si>
    <t>　　　　研修図書費</t>
    <rPh sb="4" eb="6">
      <t>ケンシュウ</t>
    </rPh>
    <rPh sb="6" eb="8">
      <t>トショ</t>
    </rPh>
    <rPh sb="8" eb="9">
      <t>ヒ</t>
    </rPh>
    <phoneticPr fontId="2"/>
  </si>
  <si>
    <t>　　　　支払手数料</t>
    <rPh sb="4" eb="6">
      <t>シハライ</t>
    </rPh>
    <rPh sb="6" eb="9">
      <t>テスウリョウ</t>
    </rPh>
    <phoneticPr fontId="2"/>
  </si>
  <si>
    <t>　　　　租税公課</t>
    <rPh sb="4" eb="6">
      <t>ソゼイ</t>
    </rPh>
    <rPh sb="6" eb="8">
      <t>コウカ</t>
    </rPh>
    <phoneticPr fontId="2"/>
  </si>
  <si>
    <t>　　　　寄附金</t>
    <rPh sb="4" eb="7">
      <t>キフキン</t>
    </rPh>
    <phoneticPr fontId="2"/>
  </si>
  <si>
    <t>　　　　雑費</t>
    <rPh sb="4" eb="6">
      <t>ザッピ</t>
    </rPh>
    <phoneticPr fontId="2"/>
  </si>
  <si>
    <r>
      <t xml:space="preserve">   　　　</t>
    </r>
    <r>
      <rPr>
        <sz val="18"/>
        <color theme="1"/>
        <rFont val="游ゴシック"/>
        <family val="1"/>
        <charset val="128"/>
      </rPr>
      <t xml:space="preserve">    </t>
    </r>
    <r>
      <rPr>
        <sz val="18"/>
        <color theme="1"/>
        <rFont val="ＪＳ明朝"/>
        <family val="1"/>
        <charset val="128"/>
      </rPr>
      <t>経常費用計</t>
    </r>
    <rPh sb="10" eb="11">
      <t>ケイ</t>
    </rPh>
    <rPh sb="11" eb="12">
      <t>ツネ</t>
    </rPh>
    <rPh sb="12" eb="13">
      <t>ヒ</t>
    </rPh>
    <rPh sb="13" eb="14">
      <t>ヨウ</t>
    </rPh>
    <rPh sb="14" eb="15">
      <t>ケイ</t>
    </rPh>
    <phoneticPr fontId="2"/>
  </si>
  <si>
    <r>
      <t>　　</t>
    </r>
    <r>
      <rPr>
        <sz val="18"/>
        <color theme="1"/>
        <rFont val="游ゴシック"/>
        <family val="1"/>
        <charset val="128"/>
      </rPr>
      <t xml:space="preserve">   </t>
    </r>
    <r>
      <rPr>
        <sz val="18"/>
        <color theme="1"/>
        <rFont val="ＪＳ明朝"/>
        <family val="1"/>
        <charset val="128"/>
      </rPr>
      <t>評価損益等調整前当期経常増減額</t>
    </r>
    <rPh sb="5" eb="7">
      <t>ヒョウカ</t>
    </rPh>
    <rPh sb="7" eb="9">
      <t>ソンエキ</t>
    </rPh>
    <rPh sb="9" eb="10">
      <t>トウ</t>
    </rPh>
    <rPh sb="10" eb="12">
      <t>チョウセイ</t>
    </rPh>
    <rPh sb="12" eb="13">
      <t>マエ</t>
    </rPh>
    <rPh sb="13" eb="15">
      <t>トウキ</t>
    </rPh>
    <rPh sb="15" eb="17">
      <t>ケイジョウ</t>
    </rPh>
    <rPh sb="17" eb="20">
      <t>ゾウゲンガク</t>
    </rPh>
    <phoneticPr fontId="2"/>
  </si>
  <si>
    <r>
      <t>　　</t>
    </r>
    <r>
      <rPr>
        <sz val="18"/>
        <color theme="1"/>
        <rFont val="游ゴシック"/>
        <family val="1"/>
        <charset val="128"/>
      </rPr>
      <t xml:space="preserve">   </t>
    </r>
    <r>
      <rPr>
        <sz val="18"/>
        <color theme="1"/>
        <rFont val="ＪＳ明朝"/>
        <family val="1"/>
        <charset val="128"/>
      </rPr>
      <t>投資有価証券評価損益等</t>
    </r>
    <rPh sb="5" eb="7">
      <t>トウシ</t>
    </rPh>
    <rPh sb="7" eb="9">
      <t>ユウカ</t>
    </rPh>
    <rPh sb="9" eb="11">
      <t>ショウケン</t>
    </rPh>
    <rPh sb="11" eb="13">
      <t>ヒョウカ</t>
    </rPh>
    <rPh sb="13" eb="15">
      <t>ソンエキ</t>
    </rPh>
    <rPh sb="15" eb="16">
      <t>トウ</t>
    </rPh>
    <phoneticPr fontId="2"/>
  </si>
  <si>
    <r>
      <t>　　</t>
    </r>
    <r>
      <rPr>
        <sz val="18"/>
        <color theme="1"/>
        <rFont val="游ゴシック"/>
        <family val="1"/>
        <charset val="128"/>
      </rPr>
      <t xml:space="preserve">   </t>
    </r>
    <r>
      <rPr>
        <sz val="18"/>
        <color theme="1"/>
        <rFont val="ＪＳ明朝"/>
        <family val="1"/>
        <charset val="128"/>
      </rPr>
      <t>評価損益等計</t>
    </r>
    <rPh sb="5" eb="7">
      <t>ヒョウカ</t>
    </rPh>
    <rPh sb="7" eb="9">
      <t>ソンエキ</t>
    </rPh>
    <rPh sb="9" eb="10">
      <t>トウ</t>
    </rPh>
    <rPh sb="10" eb="11">
      <t>ケイ</t>
    </rPh>
    <phoneticPr fontId="2"/>
  </si>
  <si>
    <r>
      <t>　　</t>
    </r>
    <r>
      <rPr>
        <sz val="18"/>
        <color theme="1"/>
        <rFont val="游ゴシック"/>
        <family val="1"/>
        <charset val="128"/>
      </rPr>
      <t xml:space="preserve">   </t>
    </r>
    <r>
      <rPr>
        <sz val="18"/>
        <color theme="1"/>
        <rFont val="ＪＳ明朝"/>
        <family val="1"/>
        <charset val="128"/>
      </rPr>
      <t>当期経常増減額</t>
    </r>
    <rPh sb="5" eb="7">
      <t>トウキ</t>
    </rPh>
    <rPh sb="7" eb="9">
      <t>ケイジョウ</t>
    </rPh>
    <rPh sb="9" eb="12">
      <t>ゾウゲンガク</t>
    </rPh>
    <phoneticPr fontId="2"/>
  </si>
  <si>
    <t>　　 2 　経常外増減の部</t>
    <rPh sb="6" eb="8">
      <t>ケイジョウ</t>
    </rPh>
    <rPh sb="8" eb="9">
      <t>ホカ</t>
    </rPh>
    <rPh sb="9" eb="11">
      <t>ゾウゲン</t>
    </rPh>
    <rPh sb="12" eb="13">
      <t>ブ</t>
    </rPh>
    <phoneticPr fontId="2"/>
  </si>
  <si>
    <r>
      <rPr>
        <sz val="18"/>
        <color theme="1"/>
        <rFont val="Yu Gothic"/>
        <family val="1"/>
        <charset val="128"/>
      </rPr>
      <t xml:space="preserve">      (1)</t>
    </r>
    <r>
      <rPr>
        <sz val="18"/>
        <color theme="1"/>
        <rFont val="ＪＳ明朝"/>
        <family val="1"/>
        <charset val="128"/>
      </rPr>
      <t>　経常外収益</t>
    </r>
    <rPh sb="10" eb="12">
      <t>ケイジョウ</t>
    </rPh>
    <rPh sb="12" eb="13">
      <t>ソト</t>
    </rPh>
    <rPh sb="13" eb="15">
      <t>シュウエキ</t>
    </rPh>
    <phoneticPr fontId="2"/>
  </si>
  <si>
    <r>
      <t xml:space="preserve"> 　　</t>
    </r>
    <r>
      <rPr>
        <sz val="18"/>
        <color theme="1"/>
        <rFont val="游ゴシック"/>
        <family val="1"/>
        <charset val="128"/>
      </rPr>
      <t xml:space="preserve"> </t>
    </r>
    <r>
      <rPr>
        <sz val="18"/>
        <color theme="1"/>
        <rFont val="ＪＳ明朝"/>
        <family val="1"/>
        <charset val="128"/>
      </rPr>
      <t>　</t>
    </r>
    <r>
      <rPr>
        <sz val="18"/>
        <color theme="1"/>
        <rFont val="游ゴシック"/>
        <family val="1"/>
        <charset val="128"/>
      </rPr>
      <t xml:space="preserve">    </t>
    </r>
    <r>
      <rPr>
        <sz val="18"/>
        <color theme="1"/>
        <rFont val="ＪＳ明朝"/>
        <family val="1"/>
        <charset val="128"/>
      </rPr>
      <t>経常外収益計</t>
    </r>
    <rPh sb="9" eb="11">
      <t>ケイジョウ</t>
    </rPh>
    <rPh sb="11" eb="12">
      <t>ソト</t>
    </rPh>
    <rPh sb="12" eb="14">
      <t>シュウエキ</t>
    </rPh>
    <rPh sb="14" eb="15">
      <t>ケイ</t>
    </rPh>
    <phoneticPr fontId="2"/>
  </si>
  <si>
    <r>
      <rPr>
        <sz val="18"/>
        <color theme="1"/>
        <rFont val="Yu Gothic"/>
        <family val="1"/>
        <charset val="128"/>
      </rPr>
      <t xml:space="preserve">      (2)</t>
    </r>
    <r>
      <rPr>
        <sz val="18"/>
        <color theme="1"/>
        <rFont val="ＪＳ明朝"/>
        <family val="1"/>
        <charset val="128"/>
      </rPr>
      <t>　経常外費用</t>
    </r>
    <rPh sb="10" eb="12">
      <t>ケイジョウ</t>
    </rPh>
    <rPh sb="12" eb="13">
      <t>ソト</t>
    </rPh>
    <rPh sb="13" eb="15">
      <t>ヒヨウ</t>
    </rPh>
    <phoneticPr fontId="2"/>
  </si>
  <si>
    <r>
      <t>　　　</t>
    </r>
    <r>
      <rPr>
        <sz val="18"/>
        <color theme="1"/>
        <rFont val="游ゴシック"/>
        <family val="1"/>
        <charset val="128"/>
      </rPr>
      <t xml:space="preserve">     </t>
    </r>
    <r>
      <rPr>
        <sz val="18"/>
        <color theme="1"/>
        <rFont val="ＪＳ明朝"/>
        <family val="1"/>
        <charset val="128"/>
      </rPr>
      <t xml:space="preserve"> 経常外費用計</t>
    </r>
    <rPh sb="12" eb="14">
      <t>ヒヨウ</t>
    </rPh>
    <rPh sb="14" eb="15">
      <t>ケイ</t>
    </rPh>
    <phoneticPr fontId="2"/>
  </si>
  <si>
    <r>
      <rPr>
        <sz val="18"/>
        <color theme="1"/>
        <rFont val="ＭＳ Ｐゴシック"/>
        <family val="1"/>
        <charset val="128"/>
      </rPr>
      <t xml:space="preserve">      </t>
    </r>
    <r>
      <rPr>
        <sz val="18"/>
        <color theme="1"/>
        <rFont val="ＪＳ明朝"/>
        <family val="1"/>
        <charset val="128"/>
      </rPr>
      <t xml:space="preserve"> 当期経常外増減額</t>
    </r>
    <rPh sb="7" eb="9">
      <t>トウキ</t>
    </rPh>
    <rPh sb="9" eb="11">
      <t>ケイジョウ</t>
    </rPh>
    <rPh sb="11" eb="12">
      <t>ホカ</t>
    </rPh>
    <rPh sb="12" eb="15">
      <t>ゾウゲンガク</t>
    </rPh>
    <phoneticPr fontId="2"/>
  </si>
  <si>
    <r>
      <t xml:space="preserve">  </t>
    </r>
    <r>
      <rPr>
        <sz val="18"/>
        <color theme="1"/>
        <rFont val="ＭＳ Ｐゴシック"/>
        <family val="1"/>
        <charset val="128"/>
      </rPr>
      <t xml:space="preserve"> 　  </t>
    </r>
    <r>
      <rPr>
        <sz val="18"/>
        <color theme="1"/>
        <rFont val="ＪＳ明朝"/>
        <family val="1"/>
        <charset val="128"/>
      </rPr>
      <t>当期一般正味財産増減額</t>
    </r>
    <rPh sb="6" eb="8">
      <t>トウキ</t>
    </rPh>
    <rPh sb="8" eb="10">
      <t>イッパン</t>
    </rPh>
    <rPh sb="10" eb="12">
      <t>ショウミ</t>
    </rPh>
    <rPh sb="12" eb="14">
      <t>ザイサン</t>
    </rPh>
    <rPh sb="14" eb="17">
      <t>ゾウゲンガク</t>
    </rPh>
    <phoneticPr fontId="2"/>
  </si>
  <si>
    <r>
      <t xml:space="preserve">  　　</t>
    </r>
    <r>
      <rPr>
        <sz val="18"/>
        <color theme="1"/>
        <rFont val="游ゴシック"/>
        <family val="1"/>
        <charset val="128"/>
      </rPr>
      <t xml:space="preserve"> </t>
    </r>
    <r>
      <rPr>
        <sz val="18"/>
        <color theme="1"/>
        <rFont val="ＪＳ明朝"/>
        <family val="1"/>
        <charset val="128"/>
      </rPr>
      <t>一般正味財産期首残高</t>
    </r>
    <rPh sb="5" eb="7">
      <t>イッパン</t>
    </rPh>
    <rPh sb="7" eb="9">
      <t>ショウミ</t>
    </rPh>
    <rPh sb="9" eb="11">
      <t>ザイサン</t>
    </rPh>
    <rPh sb="11" eb="13">
      <t>キシュ</t>
    </rPh>
    <rPh sb="13" eb="15">
      <t>ザンダカ</t>
    </rPh>
    <phoneticPr fontId="2"/>
  </si>
  <si>
    <r>
      <t xml:space="preserve">   </t>
    </r>
    <r>
      <rPr>
        <sz val="18"/>
        <color theme="1"/>
        <rFont val="游ゴシック"/>
        <family val="1"/>
        <charset val="128"/>
      </rPr>
      <t xml:space="preserve">    </t>
    </r>
    <r>
      <rPr>
        <sz val="18"/>
        <color theme="1"/>
        <rFont val="ＪＳ明朝"/>
        <family val="1"/>
        <charset val="128"/>
      </rPr>
      <t>一般正味財産期末残高</t>
    </r>
    <rPh sb="7" eb="9">
      <t>イッパン</t>
    </rPh>
    <rPh sb="9" eb="11">
      <t>ショウミ</t>
    </rPh>
    <rPh sb="11" eb="13">
      <t>ザイサン</t>
    </rPh>
    <rPh sb="13" eb="15">
      <t>キマツ</t>
    </rPh>
    <rPh sb="15" eb="17">
      <t>ザンダカ</t>
    </rPh>
    <phoneticPr fontId="2"/>
  </si>
  <si>
    <r>
      <t>　　　　　　　　　　　　　　</t>
    </r>
    <r>
      <rPr>
        <sz val="22"/>
        <color theme="1"/>
        <rFont val="游ゴシック"/>
        <family val="3"/>
        <charset val="128"/>
        <scheme val="minor"/>
      </rPr>
      <t>　 令和6年度  (令和6年4月1日～令和7年3月31日)</t>
    </r>
    <phoneticPr fontId="2"/>
  </si>
  <si>
    <r>
      <t>　　　　　　　　　　　収　</t>
    </r>
    <r>
      <rPr>
        <sz val="26"/>
        <color theme="1"/>
        <rFont val="ＭＳ Ｐゴシック"/>
        <family val="3"/>
        <charset val="128"/>
      </rPr>
      <t xml:space="preserve">支　予　算　書　内　訳　表 (損益計算ベース)  </t>
    </r>
    <r>
      <rPr>
        <sz val="24"/>
        <color theme="1"/>
        <rFont val="ＭＳ Ｐゴシック"/>
        <family val="3"/>
        <charset val="128"/>
      </rPr>
      <t xml:space="preserve">   </t>
    </r>
    <rPh sb="11" eb="12">
      <t>オサム</t>
    </rPh>
    <rPh sb="13" eb="1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</si>
</sst>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\(#,##0\);\-#,##0"/>
    <numFmt numFmtId="179" formatCode="0_ ;[Red]\-0\ 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ＪＳ明朝"/>
      <family val="1"/>
      <charset val="128"/>
    </font>
    <font>
      <sz val="11"/>
      <color theme="1"/>
      <name val="ＪＳ明朝"/>
      <family val="1"/>
      <charset val="128"/>
    </font>
    <font>
      <sz val="12"/>
      <color theme="1"/>
      <name val="ＪＳ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8"/>
      <color theme="1"/>
      <name val="ＪＳ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8"/>
      <color theme="1"/>
      <name val="Yu Gothic"/>
      <family val="1"/>
      <charset val="128"/>
    </font>
    <font>
      <b/>
      <sz val="11"/>
      <color theme="1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1"/>
      <charset val="128"/>
    </font>
    <font>
      <sz val="18"/>
      <name val="ＪＳ明朝"/>
      <family val="1"/>
      <charset val="128"/>
    </font>
    <font>
      <sz val="18"/>
      <color theme="1"/>
      <name val="ＭＳ Ｐゴシック"/>
      <family val="1"/>
      <charset val="128"/>
    </font>
    <font>
      <sz val="22"/>
      <color theme="1"/>
      <name val="游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38" fontId="0" fillId="0" borderId="0" xfId="1" applyFont="1" applyFill="1">
      <alignment vertical="center"/>
    </xf>
    <xf numFmtId="0" fontId="4" fillId="0" borderId="0" xfId="0" applyFont="1">
      <alignment vertical="center"/>
    </xf>
    <xf numFmtId="38" fontId="5" fillId="0" borderId="0" xfId="1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8" fontId="7" fillId="0" borderId="4" xfId="1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38" fontId="6" fillId="0" borderId="0" xfId="1" applyFont="1" applyFill="1">
      <alignment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176" fontId="7" fillId="0" borderId="10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0" fontId="8" fillId="0" borderId="0" xfId="0" applyFont="1">
      <alignment vertical="center"/>
    </xf>
    <xf numFmtId="38" fontId="7" fillId="0" borderId="12" xfId="1" applyFont="1" applyFill="1" applyBorder="1" applyAlignment="1">
      <alignment horizontal="right" vertical="center"/>
    </xf>
    <xf numFmtId="176" fontId="7" fillId="0" borderId="13" xfId="0" applyNumberFormat="1" applyFont="1" applyBorder="1">
      <alignment vertical="center"/>
    </xf>
    <xf numFmtId="176" fontId="7" fillId="0" borderId="14" xfId="0" applyNumberFormat="1" applyFont="1" applyBorder="1">
      <alignment vertical="center"/>
    </xf>
    <xf numFmtId="38" fontId="8" fillId="0" borderId="0" xfId="1" applyFont="1" applyFill="1">
      <alignment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38" fontId="7" fillId="0" borderId="12" xfId="1" applyFont="1" applyFill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38" fontId="7" fillId="0" borderId="20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178" fontId="7" fillId="0" borderId="8" xfId="1" applyNumberFormat="1" applyFont="1" applyFill="1" applyBorder="1" applyAlignment="1">
      <alignment horizontal="right" vertical="center"/>
    </xf>
    <xf numFmtId="178" fontId="7" fillId="0" borderId="14" xfId="1" applyNumberFormat="1" applyFont="1" applyFill="1" applyBorder="1" applyAlignment="1">
      <alignment horizontal="right" vertical="center"/>
    </xf>
    <xf numFmtId="178" fontId="7" fillId="0" borderId="12" xfId="1" applyNumberFormat="1" applyFont="1" applyFill="1" applyBorder="1" applyAlignment="1">
      <alignment horizontal="right" vertical="center"/>
    </xf>
    <xf numFmtId="178" fontId="7" fillId="0" borderId="13" xfId="0" applyNumberFormat="1" applyFont="1" applyBorder="1" applyAlignment="1">
      <alignment horizontal="right" vertical="center"/>
    </xf>
    <xf numFmtId="178" fontId="7" fillId="0" borderId="14" xfId="0" applyNumberFormat="1" applyFont="1" applyBorder="1" applyAlignment="1">
      <alignment horizontal="right" vertical="center"/>
    </xf>
    <xf numFmtId="38" fontId="7" fillId="0" borderId="13" xfId="1" applyFont="1" applyFill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13" fillId="0" borderId="18" xfId="1" applyNumberFormat="1" applyFont="1" applyFill="1" applyBorder="1" applyAlignment="1">
      <alignment horizontal="right" vertical="center"/>
    </xf>
    <xf numFmtId="0" fontId="7" fillId="0" borderId="18" xfId="0" applyFont="1" applyBorder="1">
      <alignment vertical="center"/>
    </xf>
    <xf numFmtId="38" fontId="7" fillId="0" borderId="18" xfId="1" applyFont="1" applyFill="1" applyBorder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176" fontId="7" fillId="0" borderId="24" xfId="1" applyNumberFormat="1" applyFont="1" applyFill="1" applyBorder="1" applyAlignment="1">
      <alignment horizontal="right" vertical="center"/>
    </xf>
    <xf numFmtId="38" fontId="7" fillId="0" borderId="23" xfId="1" applyFont="1" applyFill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177" fontId="10" fillId="0" borderId="13" xfId="0" applyNumberFormat="1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1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8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1015999</xdr:colOff>
      <xdr:row>31</xdr:row>
      <xdr:rowOff>23091</xdr:rowOff>
    </xdr:from>
    <xdr:to>
      <xdr:col>6</xdr:col>
      <xdr:colOff>242454</xdr:colOff>
      <xdr:row>33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3BE39A-0EEB-4D05-B0F4-4C82F291BBA4}"/>
            </a:ext>
          </a:extLst>
        </xdr:cNvPr>
        <xdr:cNvSpPr txBox="1"/>
      </xdr:nvSpPr>
      <xdr:spPr>
        <a:xfrm>
          <a:off x="7980679" y="11102571"/>
          <a:ext cx="1405775" cy="695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　　　　　　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888C-5D3E-4C09-9AFD-0E655451DCF6}">
  <dimension ref="A1:K81"/>
  <sheetViews>
    <sheetView tabSelected="1" zoomScale="71" zoomScaleNormal="71" zoomScaleSheetLayoutView="100" workbookViewId="0">
      <selection activeCell="M50" sqref="M50"/>
    </sheetView>
  </sheetViews>
  <sheetFormatPr defaultColWidth="8.09765625" defaultRowHeight="18"/>
  <cols>
    <col min="1" max="1" width="4" customWidth="1"/>
    <col min="2" max="2" width="8.09765625" customWidth="1"/>
    <col min="4" max="4" width="45.296875" customWidth="1"/>
    <col min="5" max="5" width="25.69921875" style="2" customWidth="1"/>
    <col min="6" max="6" width="28.59765625" style="2" customWidth="1"/>
    <col min="7" max="7" width="28.59765625" style="53" customWidth="1"/>
    <col min="8" max="8" width="27.69921875" style="53" customWidth="1"/>
    <col min="9" max="9" width="19.09765625" style="2" customWidth="1"/>
  </cols>
  <sheetData>
    <row r="1" spans="1:11" ht="43.8" customHeight="1">
      <c r="A1" s="56"/>
      <c r="B1" s="57"/>
      <c r="C1" s="65" t="s">
        <v>55</v>
      </c>
      <c r="D1" s="65"/>
      <c r="E1" s="65"/>
      <c r="F1" s="65"/>
      <c r="G1" s="65"/>
      <c r="H1" s="57"/>
      <c r="I1" s="57"/>
      <c r="J1" s="1"/>
      <c r="K1" s="2"/>
    </row>
    <row r="2" spans="1:11" ht="26.4" customHeight="1">
      <c r="C2" s="19" t="s">
        <v>54</v>
      </c>
      <c r="D2" s="19"/>
      <c r="E2" s="19"/>
      <c r="F2" s="19"/>
      <c r="G2" s="19"/>
      <c r="H2" s="19"/>
      <c r="I2" s="19"/>
      <c r="J2" s="19"/>
      <c r="K2" s="2"/>
    </row>
    <row r="3" spans="1:11" ht="21.6" customHeight="1" thickBot="1">
      <c r="B3" s="3"/>
      <c r="C3" s="3"/>
      <c r="D3" s="3"/>
      <c r="E3" s="4"/>
      <c r="F3" s="69"/>
      <c r="G3" s="69"/>
      <c r="H3" s="5" t="s">
        <v>0</v>
      </c>
    </row>
    <row r="4" spans="1:11" s="6" customFormat="1" ht="28.8" customHeight="1">
      <c r="B4" s="66" t="s">
        <v>1</v>
      </c>
      <c r="C4" s="67"/>
      <c r="D4" s="68"/>
      <c r="E4" s="7" t="s">
        <v>2</v>
      </c>
      <c r="F4" s="8" t="s">
        <v>3</v>
      </c>
      <c r="G4" s="9" t="s">
        <v>4</v>
      </c>
      <c r="H4" s="10" t="s">
        <v>5</v>
      </c>
      <c r="I4" s="11"/>
    </row>
    <row r="5" spans="1:11" ht="25.05" customHeight="1">
      <c r="B5" s="12" t="s">
        <v>6</v>
      </c>
      <c r="C5" s="13"/>
      <c r="D5" s="14"/>
      <c r="E5" s="15"/>
      <c r="F5" s="16"/>
      <c r="G5" s="17"/>
      <c r="H5" s="18"/>
    </row>
    <row r="6" spans="1:11" s="19" customFormat="1" ht="25.05" customHeight="1">
      <c r="B6" s="12" t="s">
        <v>7</v>
      </c>
      <c r="C6" s="13"/>
      <c r="D6" s="14"/>
      <c r="E6" s="20"/>
      <c r="F6" s="16"/>
      <c r="G6" s="21"/>
      <c r="H6" s="22"/>
      <c r="I6" s="23"/>
    </row>
    <row r="7" spans="1:11" s="19" customFormat="1" ht="25.05" customHeight="1">
      <c r="B7" s="12" t="s">
        <v>8</v>
      </c>
      <c r="C7" s="13"/>
      <c r="D7" s="14"/>
      <c r="E7" s="20"/>
      <c r="F7" s="16"/>
      <c r="G7" s="21"/>
      <c r="H7" s="22"/>
      <c r="I7" s="23"/>
    </row>
    <row r="8" spans="1:11" s="19" customFormat="1" ht="25.05" customHeight="1">
      <c r="B8" s="12"/>
      <c r="C8" s="13" t="s">
        <v>9</v>
      </c>
      <c r="D8" s="14"/>
      <c r="E8" s="20"/>
      <c r="F8" s="16"/>
      <c r="G8" s="21"/>
      <c r="H8" s="22"/>
      <c r="I8" s="23"/>
    </row>
    <row r="9" spans="1:11" s="19" customFormat="1" ht="26.1" customHeight="1">
      <c r="B9" s="12"/>
      <c r="C9" s="13" t="s">
        <v>10</v>
      </c>
      <c r="D9" s="14"/>
      <c r="E9" s="20">
        <v>6678000</v>
      </c>
      <c r="F9" s="16">
        <v>4452000</v>
      </c>
      <c r="G9" s="24">
        <f>SUM(E9:F9)</f>
        <v>11130000</v>
      </c>
      <c r="H9" s="25">
        <v>11000000</v>
      </c>
      <c r="I9" s="23"/>
    </row>
    <row r="10" spans="1:11" s="19" customFormat="1" ht="26.1" customHeight="1">
      <c r="B10" s="12"/>
      <c r="C10" s="13" t="s">
        <v>11</v>
      </c>
      <c r="D10" s="14"/>
      <c r="E10" s="20">
        <v>21600000</v>
      </c>
      <c r="F10" s="16">
        <v>14400000</v>
      </c>
      <c r="G10" s="24">
        <f>SUM(E10:F10)</f>
        <v>36000000</v>
      </c>
      <c r="H10" s="25">
        <v>36000000</v>
      </c>
      <c r="I10" s="55"/>
    </row>
    <row r="11" spans="1:11" s="19" customFormat="1" ht="25.05" customHeight="1">
      <c r="B11" s="12"/>
      <c r="C11" s="70" t="s">
        <v>12</v>
      </c>
      <c r="D11" s="71"/>
      <c r="E11" s="20"/>
      <c r="F11" s="16"/>
      <c r="G11" s="24"/>
      <c r="H11" s="25"/>
    </row>
    <row r="12" spans="1:11" s="19" customFormat="1" ht="25.05" customHeight="1">
      <c r="B12" s="12"/>
      <c r="C12" s="70" t="s">
        <v>13</v>
      </c>
      <c r="D12" s="71"/>
      <c r="E12" s="20">
        <v>0</v>
      </c>
      <c r="F12" s="16">
        <v>0</v>
      </c>
      <c r="G12" s="24">
        <v>0</v>
      </c>
      <c r="H12" s="25">
        <v>0</v>
      </c>
    </row>
    <row r="13" spans="1:11" s="19" customFormat="1" ht="25.05" customHeight="1">
      <c r="B13" s="12"/>
      <c r="C13" s="13" t="s">
        <v>14</v>
      </c>
      <c r="D13" s="14"/>
      <c r="E13" s="26"/>
      <c r="F13" s="16"/>
      <c r="G13" s="24"/>
      <c r="H13" s="25"/>
      <c r="I13" s="23"/>
    </row>
    <row r="14" spans="1:11" s="19" customFormat="1" ht="26.1" customHeight="1">
      <c r="B14" s="12"/>
      <c r="C14" s="13" t="s">
        <v>15</v>
      </c>
      <c r="D14" s="14"/>
      <c r="E14" s="20">
        <v>0</v>
      </c>
      <c r="F14" s="16">
        <v>28000</v>
      </c>
      <c r="G14" s="24">
        <v>28000</v>
      </c>
      <c r="H14" s="25">
        <v>28000</v>
      </c>
      <c r="I14" s="23"/>
    </row>
    <row r="15" spans="1:11" s="19" customFormat="1" ht="26.1" customHeight="1">
      <c r="B15" s="72" t="s">
        <v>16</v>
      </c>
      <c r="C15" s="63"/>
      <c r="D15" s="64"/>
      <c r="E15" s="30">
        <f>SUM(E9:E14)</f>
        <v>28278000</v>
      </c>
      <c r="F15" s="31">
        <f>SUM(F9:F14)</f>
        <v>18880000</v>
      </c>
      <c r="G15" s="32">
        <f>+E15+F15</f>
        <v>47158000</v>
      </c>
      <c r="H15" s="33">
        <f>SUM(H9:H14)</f>
        <v>47028000</v>
      </c>
      <c r="I15" s="23"/>
    </row>
    <row r="16" spans="1:11" s="19" customFormat="1" ht="26.1" customHeight="1">
      <c r="B16" s="12" t="s">
        <v>17</v>
      </c>
      <c r="C16" s="13"/>
      <c r="D16" s="14"/>
      <c r="E16" s="34"/>
      <c r="F16" s="16"/>
      <c r="G16" s="24"/>
      <c r="H16" s="25"/>
      <c r="I16" s="23"/>
    </row>
    <row r="17" spans="2:9" s="19" customFormat="1" ht="26.1" customHeight="1">
      <c r="B17" s="12"/>
      <c r="C17" s="13" t="s">
        <v>18</v>
      </c>
      <c r="D17" s="14"/>
      <c r="E17" s="35">
        <f>SUM(E18:E31)</f>
        <v>41624100</v>
      </c>
      <c r="F17" s="35">
        <f>I15</f>
        <v>0</v>
      </c>
      <c r="G17" s="35">
        <f>SUM(G18:G31)</f>
        <v>41624100</v>
      </c>
      <c r="H17" s="36">
        <f>SUM(H18:H31)</f>
        <v>41695100</v>
      </c>
      <c r="I17" s="23"/>
    </row>
    <row r="18" spans="2:9" s="19" customFormat="1" ht="26.1" customHeight="1">
      <c r="B18" s="12"/>
      <c r="C18" s="13" t="s">
        <v>19</v>
      </c>
      <c r="D18" s="13"/>
      <c r="E18" s="20">
        <v>35000000</v>
      </c>
      <c r="F18" s="20"/>
      <c r="G18" s="24">
        <f t="shared" ref="G18:G31" si="0">+E18+F18</f>
        <v>35000000</v>
      </c>
      <c r="H18" s="25">
        <v>35000000</v>
      </c>
    </row>
    <row r="19" spans="2:9" s="19" customFormat="1" ht="26.1" customHeight="1">
      <c r="B19" s="12"/>
      <c r="C19" s="70" t="s">
        <v>20</v>
      </c>
      <c r="D19" s="73"/>
      <c r="E19" s="20">
        <v>1400000</v>
      </c>
      <c r="F19" s="20"/>
      <c r="G19" s="24">
        <f t="shared" si="0"/>
        <v>1400000</v>
      </c>
      <c r="H19" s="25">
        <v>1500000</v>
      </c>
      <c r="I19" s="23"/>
    </row>
    <row r="20" spans="2:9" s="19" customFormat="1" ht="26.1" customHeight="1">
      <c r="B20" s="12"/>
      <c r="C20" s="70" t="s">
        <v>21</v>
      </c>
      <c r="D20" s="73"/>
      <c r="E20" s="20">
        <v>104000</v>
      </c>
      <c r="F20" s="20"/>
      <c r="G20" s="24">
        <f t="shared" si="0"/>
        <v>104000</v>
      </c>
      <c r="H20" s="25">
        <v>104000</v>
      </c>
      <c r="I20" s="23"/>
    </row>
    <row r="21" spans="2:9" s="19" customFormat="1" ht="26.1" customHeight="1">
      <c r="B21" s="12"/>
      <c r="C21" s="13" t="s">
        <v>22</v>
      </c>
      <c r="D21" s="14"/>
      <c r="E21" s="20">
        <v>3425000</v>
      </c>
      <c r="F21" s="20"/>
      <c r="G21" s="24">
        <f t="shared" si="0"/>
        <v>3425000</v>
      </c>
      <c r="H21" s="25">
        <v>3425000</v>
      </c>
      <c r="I21" s="23"/>
    </row>
    <row r="22" spans="2:9" s="19" customFormat="1" ht="26.1" customHeight="1">
      <c r="B22" s="12"/>
      <c r="C22" s="13" t="s">
        <v>23</v>
      </c>
      <c r="D22" s="13"/>
      <c r="E22" s="20">
        <v>560000</v>
      </c>
      <c r="F22" s="20"/>
      <c r="G22" s="24">
        <f t="shared" si="0"/>
        <v>560000</v>
      </c>
      <c r="H22" s="25">
        <v>530000</v>
      </c>
      <c r="I22" s="23"/>
    </row>
    <row r="23" spans="2:9" s="19" customFormat="1" ht="26.1" customHeight="1">
      <c r="B23" s="12"/>
      <c r="C23" s="13" t="s">
        <v>24</v>
      </c>
      <c r="D23" s="13"/>
      <c r="E23" s="20">
        <v>60000</v>
      </c>
      <c r="F23" s="20"/>
      <c r="G23" s="24">
        <f t="shared" si="0"/>
        <v>60000</v>
      </c>
      <c r="H23" s="25">
        <v>60000</v>
      </c>
      <c r="I23" s="23"/>
    </row>
    <row r="24" spans="2:9" s="19" customFormat="1" ht="26.1" customHeight="1">
      <c r="B24" s="12"/>
      <c r="C24" s="13" t="s">
        <v>25</v>
      </c>
      <c r="D24" s="13"/>
      <c r="E24" s="20">
        <v>180000</v>
      </c>
      <c r="F24" s="20"/>
      <c r="G24" s="24">
        <f t="shared" si="0"/>
        <v>180000</v>
      </c>
      <c r="H24" s="25">
        <v>180000</v>
      </c>
      <c r="I24" s="23"/>
    </row>
    <row r="25" spans="2:9" s="19" customFormat="1" ht="26.1" customHeight="1">
      <c r="B25" s="12"/>
      <c r="C25" s="13" t="s">
        <v>26</v>
      </c>
      <c r="D25" s="13"/>
      <c r="E25" s="20">
        <v>16000</v>
      </c>
      <c r="F25" s="20"/>
      <c r="G25" s="24">
        <f t="shared" si="0"/>
        <v>16000</v>
      </c>
      <c r="H25" s="25">
        <v>16000</v>
      </c>
      <c r="I25" s="23"/>
    </row>
    <row r="26" spans="2:9" s="19" customFormat="1" ht="26.1" customHeight="1">
      <c r="B26" s="12"/>
      <c r="C26" s="13" t="s">
        <v>27</v>
      </c>
      <c r="D26" s="13"/>
      <c r="E26" s="20">
        <v>95000</v>
      </c>
      <c r="F26" s="20"/>
      <c r="G26" s="24">
        <f t="shared" si="0"/>
        <v>95000</v>
      </c>
      <c r="H26" s="25">
        <v>96000</v>
      </c>
      <c r="I26" s="23"/>
    </row>
    <row r="27" spans="2:9" s="19" customFormat="1" ht="26.1" customHeight="1">
      <c r="B27" s="12"/>
      <c r="C27" s="13" t="s">
        <v>28</v>
      </c>
      <c r="D27" s="13"/>
      <c r="E27" s="20">
        <v>142500</v>
      </c>
      <c r="F27" s="20"/>
      <c r="G27" s="24">
        <f t="shared" si="0"/>
        <v>142500</v>
      </c>
      <c r="H27" s="25">
        <v>142500</v>
      </c>
      <c r="I27" s="23"/>
    </row>
    <row r="28" spans="2:9" s="19" customFormat="1" ht="26.1" customHeight="1">
      <c r="B28" s="12"/>
      <c r="C28" s="13" t="s">
        <v>29</v>
      </c>
      <c r="D28" s="13"/>
      <c r="E28" s="20">
        <v>190000</v>
      </c>
      <c r="F28" s="20"/>
      <c r="G28" s="24">
        <f t="shared" si="0"/>
        <v>190000</v>
      </c>
      <c r="H28" s="25">
        <v>190000</v>
      </c>
      <c r="I28" s="23"/>
    </row>
    <row r="29" spans="2:9" s="19" customFormat="1" ht="26.1" customHeight="1">
      <c r="B29" s="12"/>
      <c r="C29" s="13" t="s">
        <v>30</v>
      </c>
      <c r="D29" s="13"/>
      <c r="E29" s="20">
        <v>376200</v>
      </c>
      <c r="F29" s="20"/>
      <c r="G29" s="24">
        <f t="shared" si="0"/>
        <v>376200</v>
      </c>
      <c r="H29" s="25">
        <v>376200</v>
      </c>
      <c r="I29" s="23"/>
    </row>
    <row r="30" spans="2:9" s="19" customFormat="1" ht="26.1" customHeight="1">
      <c r="B30" s="12"/>
      <c r="C30" s="13" t="s">
        <v>31</v>
      </c>
      <c r="D30" s="14"/>
      <c r="E30" s="34">
        <v>45000</v>
      </c>
      <c r="F30" s="20"/>
      <c r="G30" s="24">
        <f t="shared" si="0"/>
        <v>45000</v>
      </c>
      <c r="H30" s="25">
        <v>45000</v>
      </c>
      <c r="I30" s="23"/>
    </row>
    <row r="31" spans="2:9" s="19" customFormat="1" ht="26.1" customHeight="1">
      <c r="B31" s="12"/>
      <c r="C31" s="13" t="s">
        <v>32</v>
      </c>
      <c r="D31" s="14"/>
      <c r="E31" s="34">
        <v>30400</v>
      </c>
      <c r="F31" s="20"/>
      <c r="G31" s="24">
        <f t="shared" si="0"/>
        <v>30400</v>
      </c>
      <c r="H31" s="25">
        <v>30400</v>
      </c>
      <c r="I31" s="23"/>
    </row>
    <row r="32" spans="2:9" s="19" customFormat="1" ht="26.1" customHeight="1">
      <c r="B32" s="12"/>
      <c r="C32" s="74" t="s">
        <v>33</v>
      </c>
      <c r="D32" s="75"/>
      <c r="E32" s="37">
        <f>SUM(E34:E49)</f>
        <v>0</v>
      </c>
      <c r="F32" s="37">
        <f>SUM(F33:F49)</f>
        <v>5991900</v>
      </c>
      <c r="G32" s="38">
        <f>SUM(G33:G49)</f>
        <v>5991900</v>
      </c>
      <c r="H32" s="39">
        <f>SUM(H33:H49)</f>
        <v>11271900</v>
      </c>
      <c r="I32" s="23"/>
    </row>
    <row r="33" spans="2:9" s="19" customFormat="1" ht="26.1" customHeight="1">
      <c r="B33" s="12"/>
      <c r="C33" s="13" t="s">
        <v>21</v>
      </c>
      <c r="D33" s="14"/>
      <c r="E33" s="35"/>
      <c r="F33" s="34">
        <v>516000</v>
      </c>
      <c r="G33" s="24">
        <f t="shared" ref="G33:G51" si="1">+E33+F33</f>
        <v>516000</v>
      </c>
      <c r="H33" s="25">
        <v>620000</v>
      </c>
      <c r="I33" s="23"/>
    </row>
    <row r="34" spans="2:9" s="19" customFormat="1" ht="26.1" customHeight="1">
      <c r="B34" s="12"/>
      <c r="C34" s="13" t="s">
        <v>22</v>
      </c>
      <c r="D34" s="14"/>
      <c r="E34" s="34"/>
      <c r="F34" s="34">
        <v>3385000</v>
      </c>
      <c r="G34" s="24">
        <f t="shared" si="1"/>
        <v>3385000</v>
      </c>
      <c r="H34" s="25">
        <v>3385000</v>
      </c>
      <c r="I34" s="23"/>
    </row>
    <row r="35" spans="2:9" s="19" customFormat="1" ht="26.1" customHeight="1">
      <c r="B35" s="12"/>
      <c r="C35" s="13" t="s">
        <v>23</v>
      </c>
      <c r="D35" s="14"/>
      <c r="E35" s="34"/>
      <c r="F35" s="34">
        <v>560000</v>
      </c>
      <c r="G35" s="24">
        <f t="shared" si="1"/>
        <v>560000</v>
      </c>
      <c r="H35" s="25">
        <v>560000</v>
      </c>
      <c r="I35" s="23"/>
    </row>
    <row r="36" spans="2:9" s="19" customFormat="1" ht="26.1" customHeight="1">
      <c r="B36" s="12"/>
      <c r="C36" s="13" t="s">
        <v>24</v>
      </c>
      <c r="D36" s="14"/>
      <c r="E36" s="34"/>
      <c r="F36" s="34">
        <v>60000</v>
      </c>
      <c r="G36" s="24">
        <f t="shared" si="1"/>
        <v>60000</v>
      </c>
      <c r="H36" s="25">
        <v>60000</v>
      </c>
      <c r="I36" s="23"/>
    </row>
    <row r="37" spans="2:9" s="19" customFormat="1" ht="26.1" customHeight="1">
      <c r="B37" s="12"/>
      <c r="C37" s="13" t="s">
        <v>25</v>
      </c>
      <c r="D37" s="14"/>
      <c r="E37" s="34"/>
      <c r="F37" s="34">
        <v>180000</v>
      </c>
      <c r="G37" s="24">
        <f t="shared" si="1"/>
        <v>180000</v>
      </c>
      <c r="H37" s="25">
        <v>180000</v>
      </c>
      <c r="I37" s="23"/>
    </row>
    <row r="38" spans="2:9" s="19" customFormat="1" ht="26.1" customHeight="1">
      <c r="B38" s="12"/>
      <c r="C38" s="13" t="s">
        <v>26</v>
      </c>
      <c r="D38" s="13"/>
      <c r="E38" s="20"/>
      <c r="F38" s="34">
        <v>90000</v>
      </c>
      <c r="G38" s="24">
        <f t="shared" si="1"/>
        <v>90000</v>
      </c>
      <c r="H38" s="25">
        <v>104000</v>
      </c>
      <c r="I38" s="23"/>
    </row>
    <row r="39" spans="2:9" s="19" customFormat="1" ht="26.1" customHeight="1">
      <c r="B39" s="12"/>
      <c r="C39" s="13" t="s">
        <v>27</v>
      </c>
      <c r="D39" s="13"/>
      <c r="E39" s="20"/>
      <c r="F39" s="20">
        <v>492000</v>
      </c>
      <c r="G39" s="24">
        <f t="shared" si="1"/>
        <v>492000</v>
      </c>
      <c r="H39" s="25">
        <v>654000</v>
      </c>
      <c r="I39" s="23"/>
    </row>
    <row r="40" spans="2:9" s="19" customFormat="1" ht="26.1" customHeight="1">
      <c r="B40" s="12"/>
      <c r="C40" s="13" t="s">
        <v>28</v>
      </c>
      <c r="D40" s="13"/>
      <c r="E40" s="20"/>
      <c r="F40" s="34">
        <v>7500</v>
      </c>
      <c r="G40" s="24">
        <f t="shared" si="1"/>
        <v>7500</v>
      </c>
      <c r="H40" s="25">
        <v>7500</v>
      </c>
      <c r="I40" s="23"/>
    </row>
    <row r="41" spans="2:9" s="19" customFormat="1" ht="26.1" customHeight="1">
      <c r="B41" s="12"/>
      <c r="C41" s="13" t="s">
        <v>29</v>
      </c>
      <c r="D41" s="13"/>
      <c r="E41" s="20"/>
      <c r="F41" s="34">
        <v>10000</v>
      </c>
      <c r="G41" s="24">
        <f t="shared" si="1"/>
        <v>10000</v>
      </c>
      <c r="H41" s="25">
        <v>10000</v>
      </c>
      <c r="I41" s="23"/>
    </row>
    <row r="42" spans="2:9" s="19" customFormat="1" ht="26.1" customHeight="1">
      <c r="B42" s="12"/>
      <c r="C42" s="13" t="s">
        <v>34</v>
      </c>
      <c r="D42" s="13"/>
      <c r="E42" s="20"/>
      <c r="F42" s="34">
        <v>200000</v>
      </c>
      <c r="G42" s="24">
        <f t="shared" si="1"/>
        <v>200000</v>
      </c>
      <c r="H42" s="25">
        <v>200000</v>
      </c>
      <c r="I42" s="23"/>
    </row>
    <row r="43" spans="2:9" s="19" customFormat="1" ht="26.1" customHeight="1">
      <c r="B43" s="12"/>
      <c r="C43" s="13" t="s">
        <v>30</v>
      </c>
      <c r="D43" s="13"/>
      <c r="E43" s="20"/>
      <c r="F43" s="34">
        <v>19800</v>
      </c>
      <c r="G43" s="24">
        <f t="shared" si="1"/>
        <v>19800</v>
      </c>
      <c r="H43" s="25">
        <v>19800</v>
      </c>
      <c r="I43" s="23"/>
    </row>
    <row r="44" spans="2:9" s="19" customFormat="1" ht="26.1" customHeight="1">
      <c r="B44" s="12"/>
      <c r="C44" s="13" t="s">
        <v>35</v>
      </c>
      <c r="D44" s="13"/>
      <c r="E44" s="20"/>
      <c r="F44" s="34">
        <v>140000</v>
      </c>
      <c r="G44" s="24">
        <f t="shared" si="1"/>
        <v>140000</v>
      </c>
      <c r="H44" s="25">
        <v>140000</v>
      </c>
      <c r="I44" s="23"/>
    </row>
    <row r="45" spans="2:9" s="19" customFormat="1" ht="26.1" customHeight="1">
      <c r="B45" s="12"/>
      <c r="C45" s="13" t="s">
        <v>36</v>
      </c>
      <c r="D45" s="13"/>
      <c r="E45" s="20"/>
      <c r="F45" s="34">
        <v>5000</v>
      </c>
      <c r="G45" s="24">
        <f t="shared" si="1"/>
        <v>5000</v>
      </c>
      <c r="H45" s="25">
        <v>5000</v>
      </c>
      <c r="I45" s="23"/>
    </row>
    <row r="46" spans="2:9" s="19" customFormat="1" ht="26.1" customHeight="1">
      <c r="B46" s="12"/>
      <c r="C46" s="13" t="s">
        <v>32</v>
      </c>
      <c r="D46" s="13"/>
      <c r="E46" s="20"/>
      <c r="F46" s="34">
        <v>1600</v>
      </c>
      <c r="G46" s="24">
        <f t="shared" si="1"/>
        <v>1600</v>
      </c>
      <c r="H46" s="25">
        <v>1600</v>
      </c>
      <c r="I46" s="23"/>
    </row>
    <row r="47" spans="2:9" s="19" customFormat="1" ht="26.1" customHeight="1">
      <c r="B47" s="12"/>
      <c r="C47" s="13" t="s">
        <v>37</v>
      </c>
      <c r="D47" s="13"/>
      <c r="E47" s="20"/>
      <c r="F47" s="40">
        <v>25000</v>
      </c>
      <c r="G47" s="24">
        <f t="shared" si="1"/>
        <v>25000</v>
      </c>
      <c r="H47" s="25">
        <v>25000</v>
      </c>
      <c r="I47" s="23"/>
    </row>
    <row r="48" spans="2:9" s="19" customFormat="1" ht="26.1" customHeight="1">
      <c r="B48" s="12"/>
      <c r="C48" s="13" t="s">
        <v>38</v>
      </c>
      <c r="D48" s="13"/>
      <c r="E48" s="20"/>
      <c r="F48" s="40">
        <v>0</v>
      </c>
      <c r="G48" s="24">
        <f t="shared" si="1"/>
        <v>0</v>
      </c>
      <c r="H48" s="25">
        <v>5000000</v>
      </c>
      <c r="I48" s="23"/>
    </row>
    <row r="49" spans="2:9" s="19" customFormat="1" ht="26.1" customHeight="1">
      <c r="B49" s="12"/>
      <c r="C49" s="70" t="s">
        <v>39</v>
      </c>
      <c r="D49" s="73"/>
      <c r="E49" s="20"/>
      <c r="F49" s="20">
        <v>300000</v>
      </c>
      <c r="G49" s="24">
        <f t="shared" si="1"/>
        <v>300000</v>
      </c>
      <c r="H49" s="25">
        <v>300000</v>
      </c>
      <c r="I49" s="23"/>
    </row>
    <row r="50" spans="2:9" s="19" customFormat="1" ht="26.1" customHeight="1">
      <c r="B50" s="72" t="s">
        <v>40</v>
      </c>
      <c r="C50" s="63"/>
      <c r="D50" s="64"/>
      <c r="E50" s="30">
        <f>E17+E32</f>
        <v>41624100</v>
      </c>
      <c r="F50" s="30">
        <f>F17+F32</f>
        <v>5991900</v>
      </c>
      <c r="G50" s="32">
        <f t="shared" si="1"/>
        <v>47616000</v>
      </c>
      <c r="H50" s="41">
        <f>+H17+H32</f>
        <v>52967000</v>
      </c>
      <c r="I50" s="23"/>
    </row>
    <row r="51" spans="2:9" s="19" customFormat="1" ht="25.05" customHeight="1">
      <c r="B51" s="27"/>
      <c r="C51" s="63" t="s">
        <v>41</v>
      </c>
      <c r="D51" s="64"/>
      <c r="E51" s="42">
        <f>E15-E50</f>
        <v>-13346100</v>
      </c>
      <c r="F51" s="43">
        <f>F15-F50</f>
        <v>12888100</v>
      </c>
      <c r="G51" s="32">
        <f t="shared" si="1"/>
        <v>-458000</v>
      </c>
      <c r="H51" s="41">
        <f>H15-H50</f>
        <v>-5939000</v>
      </c>
      <c r="I51" s="23"/>
    </row>
    <row r="52" spans="2:9" s="19" customFormat="1" ht="25.05" customHeight="1">
      <c r="B52" s="27"/>
      <c r="C52" s="28" t="s">
        <v>42</v>
      </c>
      <c r="D52" s="29"/>
      <c r="E52" s="42">
        <v>0</v>
      </c>
      <c r="F52" s="43">
        <v>0</v>
      </c>
      <c r="G52" s="32">
        <v>0</v>
      </c>
      <c r="H52" s="41">
        <v>0</v>
      </c>
      <c r="I52" s="23"/>
    </row>
    <row r="53" spans="2:9" s="19" customFormat="1" ht="26.1" customHeight="1">
      <c r="B53" s="27"/>
      <c r="C53" s="28" t="s">
        <v>43</v>
      </c>
      <c r="D53" s="29"/>
      <c r="E53" s="20">
        <v>0</v>
      </c>
      <c r="F53" s="20">
        <v>0</v>
      </c>
      <c r="G53" s="24">
        <f>+E53+F53</f>
        <v>0</v>
      </c>
      <c r="H53" s="25">
        <f>+F53+G53</f>
        <v>0</v>
      </c>
      <c r="I53" s="23"/>
    </row>
    <row r="54" spans="2:9" s="19" customFormat="1" ht="26.1" customHeight="1">
      <c r="B54" s="27"/>
      <c r="C54" s="28" t="s">
        <v>44</v>
      </c>
      <c r="D54" s="44"/>
      <c r="E54" s="42">
        <f>E51-E53</f>
        <v>-13346100</v>
      </c>
      <c r="F54" s="42">
        <f>+F15-F50</f>
        <v>12888100</v>
      </c>
      <c r="G54" s="32">
        <f t="shared" ref="G54:H61" si="2">+E54+F54</f>
        <v>-458000</v>
      </c>
      <c r="H54" s="41">
        <f>H51-H53</f>
        <v>-5939000</v>
      </c>
      <c r="I54" s="23"/>
    </row>
    <row r="55" spans="2:9" s="19" customFormat="1" ht="25.05" customHeight="1">
      <c r="B55" s="27" t="s">
        <v>45</v>
      </c>
      <c r="C55" s="28"/>
      <c r="D55" s="29"/>
      <c r="E55" s="30"/>
      <c r="F55" s="45"/>
      <c r="G55" s="32">
        <f t="shared" si="2"/>
        <v>0</v>
      </c>
      <c r="H55" s="41">
        <f t="shared" si="2"/>
        <v>0</v>
      </c>
      <c r="I55" s="23"/>
    </row>
    <row r="56" spans="2:9" s="19" customFormat="1" ht="25.05" customHeight="1">
      <c r="B56" s="60" t="s">
        <v>46</v>
      </c>
      <c r="C56" s="61"/>
      <c r="D56" s="62"/>
      <c r="E56" s="26"/>
      <c r="F56" s="16"/>
      <c r="G56" s="24">
        <f t="shared" si="2"/>
        <v>0</v>
      </c>
      <c r="H56" s="25">
        <f t="shared" si="2"/>
        <v>0</v>
      </c>
      <c r="I56" s="23"/>
    </row>
    <row r="57" spans="2:9" s="19" customFormat="1" ht="25.05" customHeight="1">
      <c r="B57" s="60" t="s">
        <v>47</v>
      </c>
      <c r="C57" s="61"/>
      <c r="D57" s="62"/>
      <c r="E57" s="30">
        <v>0</v>
      </c>
      <c r="F57" s="45">
        <v>0</v>
      </c>
      <c r="G57" s="32">
        <f t="shared" si="2"/>
        <v>0</v>
      </c>
      <c r="H57" s="41">
        <f t="shared" si="2"/>
        <v>0</v>
      </c>
      <c r="I57" s="23"/>
    </row>
    <row r="58" spans="2:9" s="19" customFormat="1" ht="25.05" customHeight="1">
      <c r="B58" s="60" t="s">
        <v>48</v>
      </c>
      <c r="C58" s="61"/>
      <c r="D58" s="62"/>
      <c r="E58" s="26"/>
      <c r="F58" s="16"/>
      <c r="G58" s="24">
        <f t="shared" si="2"/>
        <v>0</v>
      </c>
      <c r="H58" s="25">
        <f t="shared" si="2"/>
        <v>0</v>
      </c>
      <c r="I58" s="23"/>
    </row>
    <row r="59" spans="2:9" s="19" customFormat="1" ht="25.05" customHeight="1">
      <c r="B59" s="60" t="s">
        <v>49</v>
      </c>
      <c r="C59" s="61"/>
      <c r="D59" s="62"/>
      <c r="E59" s="30">
        <v>0</v>
      </c>
      <c r="F59" s="45">
        <v>0</v>
      </c>
      <c r="G59" s="32">
        <f t="shared" si="2"/>
        <v>0</v>
      </c>
      <c r="H59" s="41">
        <f t="shared" si="2"/>
        <v>0</v>
      </c>
      <c r="I59" s="23"/>
    </row>
    <row r="60" spans="2:9" s="19" customFormat="1" ht="25.05" customHeight="1">
      <c r="B60" s="27"/>
      <c r="C60" s="28" t="s">
        <v>50</v>
      </c>
      <c r="D60" s="29"/>
      <c r="E60" s="20">
        <v>0</v>
      </c>
      <c r="F60" s="16">
        <v>0</v>
      </c>
      <c r="G60" s="24">
        <f t="shared" si="2"/>
        <v>0</v>
      </c>
      <c r="H60" s="25">
        <f t="shared" si="2"/>
        <v>0</v>
      </c>
      <c r="I60" s="23"/>
    </row>
    <row r="61" spans="2:9" s="19" customFormat="1" ht="26.1" customHeight="1">
      <c r="B61" s="27"/>
      <c r="C61" s="63" t="s">
        <v>51</v>
      </c>
      <c r="D61" s="64"/>
      <c r="E61" s="42">
        <f>E54-E60</f>
        <v>-13346100</v>
      </c>
      <c r="F61" s="42">
        <f>+F54-F60</f>
        <v>12888100</v>
      </c>
      <c r="G61" s="32">
        <f t="shared" si="2"/>
        <v>-458000</v>
      </c>
      <c r="H61" s="41">
        <f>H54-H60</f>
        <v>-5939000</v>
      </c>
      <c r="I61" s="23"/>
    </row>
    <row r="62" spans="2:9" s="19" customFormat="1" ht="26.1" customHeight="1">
      <c r="B62" s="27"/>
      <c r="C62" s="28" t="s">
        <v>52</v>
      </c>
      <c r="D62" s="29"/>
      <c r="E62" s="30">
        <v>18870941</v>
      </c>
      <c r="F62" s="45">
        <v>0</v>
      </c>
      <c r="G62" s="32">
        <f>+E62+F62</f>
        <v>18870941</v>
      </c>
      <c r="H62" s="41">
        <v>21654386</v>
      </c>
      <c r="I62" s="23"/>
    </row>
    <row r="63" spans="2:9" s="19" customFormat="1" ht="26.1" customHeight="1" thickBot="1">
      <c r="B63" s="46"/>
      <c r="C63" s="47" t="s">
        <v>53</v>
      </c>
      <c r="D63" s="48"/>
      <c r="E63" s="49">
        <f>+E61+E62</f>
        <v>5524841</v>
      </c>
      <c r="F63" s="50">
        <f>+F61+F62</f>
        <v>12888100</v>
      </c>
      <c r="G63" s="51">
        <f>+E63+F63</f>
        <v>18412941</v>
      </c>
      <c r="H63" s="52">
        <v>15715386</v>
      </c>
      <c r="I63" s="23"/>
    </row>
    <row r="64" spans="2:9" ht="24.9" customHeight="1"/>
    <row r="65" spans="2:8" ht="16.5" customHeight="1">
      <c r="B65" s="58"/>
      <c r="C65" s="58"/>
      <c r="D65" s="58"/>
      <c r="E65" s="58"/>
      <c r="F65" s="58"/>
      <c r="G65" s="58"/>
      <c r="H65"/>
    </row>
    <row r="66" spans="2:8" ht="15.75" customHeight="1">
      <c r="B66" s="59"/>
      <c r="C66" s="59"/>
      <c r="D66" s="59"/>
      <c r="E66" s="59"/>
      <c r="F66" s="59"/>
      <c r="G66" s="59"/>
      <c r="H66"/>
    </row>
    <row r="67" spans="2:8" ht="15.75" customHeight="1">
      <c r="B67" s="59"/>
      <c r="C67" s="59"/>
      <c r="D67" s="59"/>
      <c r="E67" s="59"/>
      <c r="F67" s="59"/>
      <c r="G67" s="59"/>
      <c r="H67"/>
    </row>
    <row r="68" spans="2:8" ht="15.75" customHeight="1">
      <c r="B68" s="59"/>
      <c r="C68" s="59"/>
      <c r="D68" s="59"/>
      <c r="E68" s="59"/>
      <c r="F68" s="59"/>
      <c r="G68" s="59"/>
      <c r="H68" s="59"/>
    </row>
    <row r="69" spans="2:8" ht="15.75" customHeight="1">
      <c r="B69" s="59"/>
      <c r="C69" s="59"/>
      <c r="D69" s="59"/>
      <c r="E69" s="59"/>
      <c r="F69" s="59"/>
      <c r="G69" s="59"/>
      <c r="H69"/>
    </row>
    <row r="70" spans="2:8" ht="15.75" customHeight="1">
      <c r="B70" s="59"/>
      <c r="C70" s="59"/>
      <c r="D70" s="59"/>
      <c r="E70" s="59"/>
      <c r="F70" s="59"/>
      <c r="G70" s="59"/>
      <c r="H70"/>
    </row>
    <row r="71" spans="2:8" ht="15.75" customHeight="1">
      <c r="B71" s="59"/>
      <c r="C71" s="59"/>
      <c r="D71" s="59"/>
      <c r="E71" s="59"/>
      <c r="F71" s="59"/>
      <c r="G71" s="59"/>
      <c r="H71"/>
    </row>
    <row r="72" spans="2:8" ht="15.75" customHeight="1">
      <c r="B72" s="59"/>
      <c r="C72" s="59"/>
      <c r="D72" s="59"/>
      <c r="E72" s="59"/>
      <c r="F72" s="59"/>
      <c r="G72" s="59"/>
      <c r="H72"/>
    </row>
    <row r="73" spans="2:8" ht="15.75" customHeight="1">
      <c r="B73" s="59"/>
      <c r="C73" s="59"/>
      <c r="D73" s="59"/>
      <c r="E73" s="59"/>
      <c r="F73" s="59"/>
      <c r="G73" s="59"/>
      <c r="H73"/>
    </row>
    <row r="74" spans="2:8" ht="16.5" customHeight="1">
      <c r="B74" s="58"/>
      <c r="C74" s="58"/>
      <c r="D74" s="58"/>
      <c r="E74" s="58"/>
      <c r="F74" s="58"/>
      <c r="G74" s="58"/>
      <c r="H74"/>
    </row>
    <row r="75" spans="2:8">
      <c r="B75" s="58"/>
      <c r="C75" s="58"/>
      <c r="D75" s="58"/>
      <c r="E75" s="58"/>
      <c r="F75" s="58"/>
      <c r="G75" s="58"/>
      <c r="H75"/>
    </row>
    <row r="76" spans="2:8">
      <c r="B76" s="59"/>
      <c r="C76" s="59"/>
      <c r="D76" s="59"/>
      <c r="E76" s="59"/>
      <c r="F76" s="59"/>
      <c r="G76" s="59"/>
      <c r="H76"/>
    </row>
    <row r="77" spans="2:8">
      <c r="B77" s="58"/>
      <c r="C77" s="58"/>
      <c r="D77" s="58"/>
      <c r="E77" s="58"/>
      <c r="F77" s="58"/>
      <c r="G77" s="58"/>
      <c r="H77"/>
    </row>
    <row r="78" spans="2:8" s="2" customFormat="1">
      <c r="B78" s="58"/>
      <c r="C78" s="58"/>
      <c r="D78" s="58"/>
      <c r="E78" s="58"/>
      <c r="F78" s="58"/>
      <c r="G78" s="58"/>
      <c r="H78" s="54"/>
    </row>
    <row r="79" spans="2:8" s="2" customFormat="1">
      <c r="B79"/>
      <c r="C79"/>
      <c r="D79"/>
      <c r="E79"/>
      <c r="F79"/>
      <c r="G79" s="53"/>
      <c r="H79" s="53"/>
    </row>
    <row r="80" spans="2:8" s="2" customFormat="1">
      <c r="B80" s="58"/>
      <c r="C80" s="58"/>
      <c r="D80" s="58"/>
      <c r="E80" s="58"/>
      <c r="F80" s="58"/>
      <c r="G80" s="58"/>
      <c r="H80" s="54"/>
    </row>
    <row r="81" spans="2:8" s="2" customFormat="1">
      <c r="B81"/>
      <c r="C81"/>
      <c r="D81"/>
      <c r="E81"/>
      <c r="F81"/>
      <c r="G81" s="53"/>
      <c r="H81" s="53"/>
    </row>
  </sheetData>
  <mergeCells count="32">
    <mergeCell ref="C1:G1"/>
    <mergeCell ref="B4:D4"/>
    <mergeCell ref="F3:G3"/>
    <mergeCell ref="B58:D58"/>
    <mergeCell ref="C11:D11"/>
    <mergeCell ref="C12:D12"/>
    <mergeCell ref="B15:D15"/>
    <mergeCell ref="C19:D19"/>
    <mergeCell ref="C20:D20"/>
    <mergeCell ref="C32:D32"/>
    <mergeCell ref="C49:D49"/>
    <mergeCell ref="B50:D50"/>
    <mergeCell ref="C51:D51"/>
    <mergeCell ref="B56:D56"/>
    <mergeCell ref="B57:D57"/>
    <mergeCell ref="B74:G74"/>
    <mergeCell ref="B59:D59"/>
    <mergeCell ref="C61:D61"/>
    <mergeCell ref="B65:G65"/>
    <mergeCell ref="B66:G66"/>
    <mergeCell ref="B67:G67"/>
    <mergeCell ref="B68:H68"/>
    <mergeCell ref="B69:G69"/>
    <mergeCell ref="B70:G70"/>
    <mergeCell ref="B71:G71"/>
    <mergeCell ref="B72:G72"/>
    <mergeCell ref="B73:G73"/>
    <mergeCell ref="B75:G75"/>
    <mergeCell ref="B76:G76"/>
    <mergeCell ref="B77:G77"/>
    <mergeCell ref="B78:G78"/>
    <mergeCell ref="B80:G80"/>
  </mergeCells>
  <phoneticPr fontId="2"/>
  <pageMargins left="0.70866141732283472" right="0" top="0.19685039370078741" bottom="0" header="0.31496062992125984" footer="0.31496062992125984"/>
  <pageSetup paperSize="9" scale="47" orientation="portrait" horizontalDpi="360" verticalDpi="360" r:id="rId1"/>
  <headerFooter>
    <oddFooter xml:space="preserve">&amp;C&amp;"BIZ UDP明朝 Medium,標準"&amp;14
ー&amp;20 ６&amp;14ー&amp;"-,標準"&amp;11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Ｒ6年度予算書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スポーツ 久保</dc:creator>
  <cp:keywords/>
  <dc:description/>
  <cp:lastModifiedBy>スポーツ 久保</cp:lastModifiedBy>
  <cp:revision/>
  <cp:lastPrinted>2024-03-05T02:58:36Z</cp:lastPrinted>
  <dcterms:created xsi:type="dcterms:W3CDTF">2024-02-16T01:01:20Z</dcterms:created>
  <dcterms:modified xsi:type="dcterms:W3CDTF">2024-03-12T00:42:05Z</dcterms:modified>
  <cp:category/>
  <cp:contentStatus/>
</cp:coreProperties>
</file>