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2e59bae9125bef/ドキュメント/mysite2/R8/"/>
    </mc:Choice>
  </mc:AlternateContent>
  <xr:revisionPtr revIDLastSave="0" documentId="13_ncr:1_{F6C87844-BC3E-4294-AD87-A06A90C9BA78}" xr6:coauthVersionLast="47" xr6:coauthVersionMax="47" xr10:uidLastSave="{00000000-0000-0000-0000-000000000000}"/>
  <bookViews>
    <workbookView xWindow="-108" yWindow="-108" windowWidth="23256" windowHeight="12456" xr2:uid="{0FAD17CC-2594-4552-B09B-9774B6250373}"/>
  </bookViews>
  <sheets>
    <sheet name="Ｒ8年度予算書" sheetId="1" r:id="rId1"/>
    <sheet name="Ｒ8年度予算書内訳表" sheetId="2" r:id="rId2"/>
  </sheets>
  <definedNames>
    <definedName name="_xlnm.Print_Area" localSheetId="0">'Ｒ8年度予算書'!$A$1:$H$70</definedName>
    <definedName name="_xlnm.Print_Area" localSheetId="1">'Ｒ8年度予算書内訳表'!$A$1:$J$71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2" l="1"/>
  <c r="I69" i="2"/>
  <c r="H68" i="2"/>
  <c r="H67" i="2" s="1"/>
  <c r="G68" i="2"/>
  <c r="G67" i="2" s="1"/>
  <c r="I67" i="2"/>
  <c r="F67" i="2"/>
  <c r="E67" i="2"/>
  <c r="H65" i="2"/>
  <c r="H71" i="2" s="1"/>
  <c r="G65" i="2"/>
  <c r="G71" i="2" s="1"/>
  <c r="I64" i="2"/>
  <c r="I63" i="2"/>
  <c r="G62" i="2"/>
  <c r="J61" i="2"/>
  <c r="I61" i="2"/>
  <c r="I60" i="2"/>
  <c r="J60" i="2" s="1"/>
  <c r="J59" i="2"/>
  <c r="I58" i="2"/>
  <c r="J58" i="2" s="1"/>
  <c r="J57" i="2"/>
  <c r="J56" i="2"/>
  <c r="I54" i="2"/>
  <c r="J54" i="2" s="1"/>
  <c r="I50" i="2"/>
  <c r="I49" i="2"/>
  <c r="I48" i="2"/>
  <c r="I47" i="2"/>
  <c r="I46" i="2"/>
  <c r="I45" i="2"/>
  <c r="I44" i="2"/>
  <c r="I43" i="2"/>
  <c r="I34" i="2" s="1"/>
  <c r="I42" i="2"/>
  <c r="I41" i="2"/>
  <c r="I40" i="2"/>
  <c r="I39" i="2"/>
  <c r="I38" i="2"/>
  <c r="I37" i="2"/>
  <c r="I36" i="2"/>
  <c r="I35" i="2"/>
  <c r="J34" i="2"/>
  <c r="H34" i="2"/>
  <c r="H51" i="2" s="1"/>
  <c r="G33" i="2"/>
  <c r="I33" i="2" s="1"/>
  <c r="G32" i="2"/>
  <c r="I32" i="2" s="1"/>
  <c r="I31" i="2"/>
  <c r="G31" i="2"/>
  <c r="G30" i="2"/>
  <c r="I30" i="2" s="1"/>
  <c r="G29" i="2"/>
  <c r="I29" i="2" s="1"/>
  <c r="I28" i="2"/>
  <c r="G28" i="2"/>
  <c r="G27" i="2"/>
  <c r="I27" i="2" s="1"/>
  <c r="G26" i="2"/>
  <c r="I26" i="2" s="1"/>
  <c r="G25" i="2"/>
  <c r="I25" i="2" s="1"/>
  <c r="G24" i="2"/>
  <c r="I24" i="2" s="1"/>
  <c r="G23" i="2"/>
  <c r="I23" i="2" s="1"/>
  <c r="I22" i="2"/>
  <c r="G22" i="2"/>
  <c r="G21" i="2"/>
  <c r="I21" i="2" s="1"/>
  <c r="G20" i="2"/>
  <c r="I20" i="2" s="1"/>
  <c r="G19" i="2"/>
  <c r="I19" i="2" s="1"/>
  <c r="J18" i="2"/>
  <c r="J51" i="2" s="1"/>
  <c r="F18" i="2"/>
  <c r="F51" i="2" s="1"/>
  <c r="E18" i="2"/>
  <c r="E51" i="2" s="1"/>
  <c r="J16" i="2"/>
  <c r="J52" i="2" s="1"/>
  <c r="H16" i="2"/>
  <c r="H52" i="2" s="1"/>
  <c r="G16" i="2"/>
  <c r="F16" i="2"/>
  <c r="F52" i="2" s="1"/>
  <c r="E16" i="2"/>
  <c r="E55" i="2" s="1"/>
  <c r="I15" i="2"/>
  <c r="I13" i="2"/>
  <c r="G11" i="2"/>
  <c r="I11" i="2" s="1"/>
  <c r="G10" i="2"/>
  <c r="I10" i="2" s="1"/>
  <c r="G67" i="1"/>
  <c r="F67" i="1"/>
  <c r="F66" i="1" s="1"/>
  <c r="E67" i="1"/>
  <c r="E66" i="1" s="1"/>
  <c r="G66" i="1" s="1"/>
  <c r="F64" i="1"/>
  <c r="F70" i="1" s="1"/>
  <c r="E64" i="1"/>
  <c r="G64" i="1" s="1"/>
  <c r="G63" i="1"/>
  <c r="G61" i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3" i="1"/>
  <c r="H53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H33" i="1"/>
  <c r="F33" i="1"/>
  <c r="E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H17" i="1"/>
  <c r="H50" i="1" s="1"/>
  <c r="F17" i="1"/>
  <c r="E17" i="1"/>
  <c r="E50" i="1" s="1"/>
  <c r="H15" i="1"/>
  <c r="F15" i="1"/>
  <c r="E15" i="1"/>
  <c r="G15" i="1" s="1"/>
  <c r="G14" i="1"/>
  <c r="G13" i="1"/>
  <c r="G12" i="1"/>
  <c r="G11" i="1"/>
  <c r="G10" i="1"/>
  <c r="G9" i="1"/>
  <c r="I65" i="2" l="1"/>
  <c r="I71" i="2" s="1"/>
  <c r="H51" i="1"/>
  <c r="H54" i="1" s="1"/>
  <c r="G18" i="2"/>
  <c r="G51" i="2" s="1"/>
  <c r="G52" i="2" s="1"/>
  <c r="G17" i="1"/>
  <c r="F50" i="1"/>
  <c r="F51" i="1" s="1"/>
  <c r="E70" i="1"/>
  <c r="G70" i="1" s="1"/>
  <c r="G33" i="1"/>
  <c r="I51" i="2"/>
  <c r="E51" i="1"/>
  <c r="G50" i="1"/>
  <c r="I18" i="2"/>
  <c r="F55" i="2"/>
  <c r="G55" i="2"/>
  <c r="H55" i="2"/>
  <c r="J55" i="2"/>
  <c r="J63" i="2" s="1"/>
  <c r="E52" i="2"/>
  <c r="I16" i="2"/>
  <c r="F54" i="1" l="1"/>
  <c r="I52" i="2"/>
  <c r="I55" i="2"/>
  <c r="G51" i="1"/>
  <c r="E54" i="1"/>
  <c r="G54" i="1" s="1"/>
</calcChain>
</file>

<file path=xl/sharedStrings.xml><?xml version="1.0" encoding="utf-8"?>
<sst xmlns="http://schemas.openxmlformats.org/spreadsheetml/2006/main" count="151" uniqueCount="69">
  <si>
    <t>　　　　　　　 収　支　予　算　書　内　訳　表 (損益計算ベース)     　</t>
    <phoneticPr fontId="3"/>
  </si>
  <si>
    <t>令和8年度　(令和8年4月1日～令和9年3月31日)</t>
    <rPh sb="0" eb="2">
      <t>レイワ</t>
    </rPh>
    <rPh sb="3" eb="5">
      <t>ネンド</t>
    </rPh>
    <rPh sb="7" eb="9">
      <t>レイワ</t>
    </rPh>
    <rPh sb="10" eb="11">
      <t>ネン</t>
    </rPh>
    <rPh sb="12" eb="13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3"/>
  </si>
  <si>
    <t>（単位：円）</t>
    <rPh sb="1" eb="3">
      <t>タンイ</t>
    </rPh>
    <rPh sb="4" eb="5">
      <t>エン</t>
    </rPh>
    <phoneticPr fontId="3"/>
  </si>
  <si>
    <t>勘　　　　　定　　　　科　　　　目</t>
    <rPh sb="0" eb="1">
      <t>カン</t>
    </rPh>
    <rPh sb="6" eb="7">
      <t>テイ</t>
    </rPh>
    <rPh sb="11" eb="12">
      <t>カ</t>
    </rPh>
    <rPh sb="16" eb="17">
      <t>メ</t>
    </rPh>
    <phoneticPr fontId="3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</si>
  <si>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3"/>
  </si>
  <si>
    <t>法人会計</t>
    <rPh sb="0" eb="2">
      <t>ホウジン</t>
    </rPh>
    <rPh sb="2" eb="4">
      <t>カイケイ</t>
    </rPh>
    <phoneticPr fontId="3"/>
  </si>
  <si>
    <t>合計</t>
    <rPh sb="0" eb="2">
      <t>ゴウケイ</t>
    </rPh>
    <phoneticPr fontId="3"/>
  </si>
  <si>
    <t>昨年度</t>
    <rPh sb="0" eb="3">
      <t>サクネンド</t>
    </rPh>
    <phoneticPr fontId="3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</si>
  <si>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3"/>
  </si>
  <si>
    <t>　　　１　経常増減の部</t>
    <rPh sb="5" eb="7">
      <t>ケイジョウ</t>
    </rPh>
    <rPh sb="7" eb="9">
      <t>ゾウゲン</t>
    </rPh>
    <rPh sb="10" eb="11">
      <t>ブ</t>
    </rPh>
    <phoneticPr fontId="3"/>
  </si>
  <si>
    <r>
      <t>　　　　</t>
    </r>
    <r>
      <rPr>
        <sz val="18"/>
        <color theme="1"/>
        <rFont val="Yu Gothic"/>
        <family val="1"/>
        <charset val="128"/>
      </rPr>
      <t>(1)</t>
    </r>
    <r>
      <rPr>
        <sz val="18"/>
        <color theme="1"/>
        <rFont val="ＪＳ明朝"/>
        <family val="1"/>
        <charset val="128"/>
      </rPr>
      <t>　経常収益</t>
    </r>
    <rPh sb="8" eb="10">
      <t>ケイジョウ</t>
    </rPh>
    <rPh sb="10" eb="12">
      <t>シュウエキ</t>
    </rPh>
    <phoneticPr fontId="3"/>
  </si>
  <si>
    <t>　　基本財産運用益</t>
    <rPh sb="2" eb="4">
      <t>キホン</t>
    </rPh>
    <rPh sb="4" eb="6">
      <t>ザイサン</t>
    </rPh>
    <rPh sb="6" eb="8">
      <t>ウンヨウ</t>
    </rPh>
    <rPh sb="8" eb="9">
      <t>エキ</t>
    </rPh>
    <phoneticPr fontId="3"/>
  </si>
  <si>
    <t>　　　  基本財産受取利息</t>
    <rPh sb="5" eb="7">
      <t>キホン</t>
    </rPh>
    <rPh sb="7" eb="9">
      <t>ザイサン</t>
    </rPh>
    <rPh sb="9" eb="11">
      <t>ウケトリ</t>
    </rPh>
    <rPh sb="11" eb="13">
      <t>リソク</t>
    </rPh>
    <phoneticPr fontId="3"/>
  </si>
  <si>
    <t>　　　  基本財産受取配当金</t>
    <rPh sb="5" eb="7">
      <t>キホン</t>
    </rPh>
    <rPh sb="7" eb="9">
      <t>ザイサン</t>
    </rPh>
    <rPh sb="9" eb="11">
      <t>ウケトリ</t>
    </rPh>
    <rPh sb="11" eb="14">
      <t>ハイトウキン</t>
    </rPh>
    <phoneticPr fontId="3"/>
  </si>
  <si>
    <t>　　特定資産運用益</t>
    <rPh sb="2" eb="4">
      <t>トクテイ</t>
    </rPh>
    <rPh sb="4" eb="6">
      <t>シサン</t>
    </rPh>
    <rPh sb="6" eb="9">
      <t>ウンヨウエキ</t>
    </rPh>
    <phoneticPr fontId="3"/>
  </si>
  <si>
    <t>　　　 特定資産受取利息</t>
    <rPh sb="4" eb="6">
      <t>トクテイ</t>
    </rPh>
    <rPh sb="6" eb="8">
      <t>シサン</t>
    </rPh>
    <rPh sb="8" eb="10">
      <t>ウケトリ</t>
    </rPh>
    <rPh sb="10" eb="12">
      <t>リソク</t>
    </rPh>
    <phoneticPr fontId="3"/>
  </si>
  <si>
    <t>　  雑収益</t>
    <rPh sb="3" eb="4">
      <t>ザツ</t>
    </rPh>
    <rPh sb="4" eb="5">
      <t>シュウ</t>
    </rPh>
    <rPh sb="5" eb="6">
      <t>エキ</t>
    </rPh>
    <phoneticPr fontId="3"/>
  </si>
  <si>
    <t>　　　  受取利息</t>
    <rPh sb="5" eb="7">
      <t>ウケトリ</t>
    </rPh>
    <rPh sb="7" eb="9">
      <t>リソク</t>
    </rPh>
    <phoneticPr fontId="3"/>
  </si>
  <si>
    <t>　　　   経常収益計</t>
    <rPh sb="6" eb="7">
      <t>ケイ</t>
    </rPh>
    <rPh sb="7" eb="8">
      <t>ツネ</t>
    </rPh>
    <rPh sb="8" eb="9">
      <t>オサム</t>
    </rPh>
    <rPh sb="9" eb="10">
      <t>エキ</t>
    </rPh>
    <rPh sb="10" eb="11">
      <t>ケイ</t>
    </rPh>
    <phoneticPr fontId="3"/>
  </si>
  <si>
    <r>
      <t>　　　　</t>
    </r>
    <r>
      <rPr>
        <sz val="18"/>
        <color theme="1"/>
        <rFont val="Yu Gothic"/>
        <family val="1"/>
        <charset val="128"/>
      </rPr>
      <t>(2)</t>
    </r>
    <r>
      <rPr>
        <sz val="18"/>
        <color theme="1"/>
        <rFont val="ＪＳ明朝"/>
        <family val="1"/>
        <charset val="128"/>
      </rPr>
      <t>　 経常費用</t>
    </r>
    <rPh sb="9" eb="11">
      <t>ケイジョウ</t>
    </rPh>
    <rPh sb="11" eb="13">
      <t>ヒヨウ</t>
    </rPh>
    <phoneticPr fontId="3"/>
  </si>
  <si>
    <t>　　事業費　</t>
    <rPh sb="2" eb="5">
      <t>ジギョウヒ</t>
    </rPh>
    <phoneticPr fontId="3"/>
  </si>
  <si>
    <t>　　　　支払助成金</t>
    <rPh sb="4" eb="6">
      <t>シハライ</t>
    </rPh>
    <rPh sb="6" eb="9">
      <t>ジョセイキン</t>
    </rPh>
    <phoneticPr fontId="3"/>
  </si>
  <si>
    <t>　　　　功労者顕彰費</t>
    <rPh sb="4" eb="7">
      <t>コウロウシャ</t>
    </rPh>
    <rPh sb="7" eb="9">
      <t>ケンショウ</t>
    </rPh>
    <rPh sb="9" eb="10">
      <t>ヒ</t>
    </rPh>
    <phoneticPr fontId="3"/>
  </si>
  <si>
    <t>　　　　役員報酬</t>
    <rPh sb="4" eb="8">
      <t>ヤクインホウシュウ</t>
    </rPh>
    <phoneticPr fontId="3"/>
  </si>
  <si>
    <t>　　　　諸謝金</t>
    <rPh sb="4" eb="5">
      <t>ショ</t>
    </rPh>
    <rPh sb="5" eb="7">
      <t>シャキン</t>
    </rPh>
    <phoneticPr fontId="3"/>
  </si>
  <si>
    <t>　　　　給料手当</t>
    <rPh sb="4" eb="6">
      <t>キュウリョウ</t>
    </rPh>
    <rPh sb="6" eb="8">
      <t>テアテ</t>
    </rPh>
    <phoneticPr fontId="3"/>
  </si>
  <si>
    <t>　　　　法定福利費</t>
    <rPh sb="4" eb="6">
      <t>ホウテイ</t>
    </rPh>
    <rPh sb="6" eb="8">
      <t>フクリ</t>
    </rPh>
    <rPh sb="8" eb="9">
      <t>ヒ</t>
    </rPh>
    <phoneticPr fontId="3"/>
  </si>
  <si>
    <t>　　　　福利厚生費</t>
    <rPh sb="4" eb="6">
      <t>フクリ</t>
    </rPh>
    <rPh sb="6" eb="9">
      <t>コウセイヒ</t>
    </rPh>
    <phoneticPr fontId="3"/>
  </si>
  <si>
    <t>　　　　退職給付費用</t>
    <rPh sb="4" eb="6">
      <t>タイショク</t>
    </rPh>
    <rPh sb="6" eb="8">
      <t>キュウフ</t>
    </rPh>
    <rPh sb="8" eb="10">
      <t>ヒヨウ</t>
    </rPh>
    <phoneticPr fontId="3"/>
  </si>
  <si>
    <t>　　　　旅費交通費</t>
    <rPh sb="4" eb="6">
      <t>リョヒ</t>
    </rPh>
    <rPh sb="6" eb="9">
      <t>コウツウヒ</t>
    </rPh>
    <phoneticPr fontId="3"/>
  </si>
  <si>
    <t>　　　　会議費</t>
    <rPh sb="4" eb="7">
      <t>カイギヒ</t>
    </rPh>
    <phoneticPr fontId="3"/>
  </si>
  <si>
    <t>　　　　通信運搬費</t>
    <rPh sb="4" eb="6">
      <t>ツウシン</t>
    </rPh>
    <rPh sb="6" eb="8">
      <t>ウンパン</t>
    </rPh>
    <rPh sb="8" eb="9">
      <t>ヒ</t>
    </rPh>
    <phoneticPr fontId="3"/>
  </si>
  <si>
    <t>　　　　備品費</t>
    <rPh sb="4" eb="6">
      <t>ビヒン</t>
    </rPh>
    <rPh sb="6" eb="7">
      <t>ヒ</t>
    </rPh>
    <phoneticPr fontId="3"/>
  </si>
  <si>
    <t>　　　　賃借料</t>
    <rPh sb="4" eb="7">
      <t>チンシャクリョウ</t>
    </rPh>
    <phoneticPr fontId="3"/>
  </si>
  <si>
    <t>　　　　支払手数料</t>
    <rPh sb="4" eb="6">
      <t>シハラ</t>
    </rPh>
    <rPh sb="6" eb="9">
      <t>テスウリョウ</t>
    </rPh>
    <phoneticPr fontId="3"/>
  </si>
  <si>
    <t>　　　　リース料</t>
    <rPh sb="7" eb="8">
      <t>リョウ</t>
    </rPh>
    <phoneticPr fontId="3"/>
  </si>
  <si>
    <t>　　 管理費</t>
    <rPh sb="3" eb="6">
      <t>カンリヒ</t>
    </rPh>
    <phoneticPr fontId="3"/>
  </si>
  <si>
    <t>　　　　消耗品費</t>
    <rPh sb="4" eb="6">
      <t>ショウモウ</t>
    </rPh>
    <rPh sb="6" eb="7">
      <t>ヒン</t>
    </rPh>
    <rPh sb="7" eb="8">
      <t>ヒ</t>
    </rPh>
    <phoneticPr fontId="3"/>
  </si>
  <si>
    <t>　　　　研修図書費</t>
    <rPh sb="4" eb="6">
      <t>ケンシュウ</t>
    </rPh>
    <rPh sb="6" eb="8">
      <t>トショ</t>
    </rPh>
    <rPh sb="8" eb="9">
      <t>ヒ</t>
    </rPh>
    <phoneticPr fontId="3"/>
  </si>
  <si>
    <t>　　　　支払手数料</t>
    <rPh sb="4" eb="6">
      <t>シハライ</t>
    </rPh>
    <rPh sb="6" eb="9">
      <t>テスウリョウ</t>
    </rPh>
    <phoneticPr fontId="3"/>
  </si>
  <si>
    <t>　　　　租税公課</t>
    <rPh sb="4" eb="6">
      <t>ソゼイ</t>
    </rPh>
    <rPh sb="6" eb="8">
      <t>コウカ</t>
    </rPh>
    <phoneticPr fontId="3"/>
  </si>
  <si>
    <t>　　　　雑費</t>
    <rPh sb="4" eb="6">
      <t>ザッピ</t>
    </rPh>
    <phoneticPr fontId="3"/>
  </si>
  <si>
    <r>
      <t xml:space="preserve">   　　　</t>
    </r>
    <r>
      <rPr>
        <sz val="18"/>
        <color theme="1"/>
        <rFont val="游ゴシック"/>
        <family val="1"/>
        <charset val="128"/>
      </rPr>
      <t xml:space="preserve">    </t>
    </r>
    <r>
      <rPr>
        <sz val="18"/>
        <color theme="1"/>
        <rFont val="ＪＳ明朝"/>
        <family val="1"/>
        <charset val="128"/>
      </rPr>
      <t>経常費用計</t>
    </r>
    <rPh sb="10" eb="11">
      <t>ケイ</t>
    </rPh>
    <rPh sb="11" eb="12">
      <t>ツネ</t>
    </rPh>
    <rPh sb="12" eb="13">
      <t>ヒ</t>
    </rPh>
    <rPh sb="13" eb="14">
      <t>ヨウ</t>
    </rPh>
    <rPh sb="14" eb="15">
      <t>ケイ</t>
    </rPh>
    <phoneticPr fontId="3"/>
  </si>
  <si>
    <r>
      <t>　　</t>
    </r>
    <r>
      <rPr>
        <sz val="18"/>
        <color theme="1"/>
        <rFont val="游ゴシック"/>
        <family val="1"/>
        <charset val="128"/>
      </rPr>
      <t xml:space="preserve">   </t>
    </r>
    <r>
      <rPr>
        <sz val="18"/>
        <color theme="1"/>
        <rFont val="ＪＳ明朝"/>
        <family val="1"/>
        <charset val="128"/>
      </rPr>
      <t>評価損益等調整前当期経常増減額</t>
    </r>
    <rPh sb="5" eb="7">
      <t>ヒョウカ</t>
    </rPh>
    <rPh sb="7" eb="9">
      <t>ソンエキ</t>
    </rPh>
    <rPh sb="9" eb="10">
      <t>トウ</t>
    </rPh>
    <rPh sb="10" eb="12">
      <t>チョウセイ</t>
    </rPh>
    <rPh sb="12" eb="13">
      <t>マエ</t>
    </rPh>
    <rPh sb="13" eb="15">
      <t>トウキ</t>
    </rPh>
    <rPh sb="15" eb="17">
      <t>ケイジョウ</t>
    </rPh>
    <rPh sb="17" eb="20">
      <t>ゾウゲンガク</t>
    </rPh>
    <phoneticPr fontId="3"/>
  </si>
  <si>
    <r>
      <t>　　</t>
    </r>
    <r>
      <rPr>
        <sz val="18"/>
        <color theme="1"/>
        <rFont val="游ゴシック"/>
        <family val="1"/>
        <charset val="128"/>
      </rPr>
      <t xml:space="preserve">   </t>
    </r>
    <r>
      <rPr>
        <sz val="18"/>
        <color theme="1"/>
        <rFont val="ＪＳ明朝"/>
        <family val="1"/>
        <charset val="128"/>
      </rPr>
      <t>投資有価証券評価損益等</t>
    </r>
    <rPh sb="5" eb="7">
      <t>トウシ</t>
    </rPh>
    <rPh sb="7" eb="9">
      <t>ユウカ</t>
    </rPh>
    <rPh sb="9" eb="11">
      <t>ショウケン</t>
    </rPh>
    <rPh sb="11" eb="13">
      <t>ヒョウカ</t>
    </rPh>
    <rPh sb="13" eb="15">
      <t>ソンエキ</t>
    </rPh>
    <rPh sb="15" eb="16">
      <t>トウ</t>
    </rPh>
    <phoneticPr fontId="3"/>
  </si>
  <si>
    <r>
      <t>　　</t>
    </r>
    <r>
      <rPr>
        <sz val="18"/>
        <color theme="1"/>
        <rFont val="游ゴシック"/>
        <family val="1"/>
        <charset val="128"/>
      </rPr>
      <t xml:space="preserve">   </t>
    </r>
    <r>
      <rPr>
        <sz val="18"/>
        <color theme="1"/>
        <rFont val="ＪＳ明朝"/>
        <family val="1"/>
        <charset val="128"/>
      </rPr>
      <t>評価損益等計</t>
    </r>
    <rPh sb="5" eb="7">
      <t>ヒョウカ</t>
    </rPh>
    <rPh sb="7" eb="9">
      <t>ソンエキ</t>
    </rPh>
    <rPh sb="9" eb="10">
      <t>トウ</t>
    </rPh>
    <rPh sb="10" eb="11">
      <t>ケイ</t>
    </rPh>
    <phoneticPr fontId="3"/>
  </si>
  <si>
    <r>
      <t>　　</t>
    </r>
    <r>
      <rPr>
        <sz val="18"/>
        <color theme="1"/>
        <rFont val="游ゴシック"/>
        <family val="1"/>
        <charset val="128"/>
      </rPr>
      <t xml:space="preserve">   </t>
    </r>
    <r>
      <rPr>
        <sz val="18"/>
        <color theme="1"/>
        <rFont val="ＪＳ明朝"/>
        <family val="1"/>
        <charset val="128"/>
      </rPr>
      <t>当期経常増減額</t>
    </r>
    <rPh sb="5" eb="7">
      <t>トウキ</t>
    </rPh>
    <rPh sb="7" eb="9">
      <t>ケイジョウ</t>
    </rPh>
    <rPh sb="9" eb="12">
      <t>ゾウゲンガク</t>
    </rPh>
    <phoneticPr fontId="3"/>
  </si>
  <si>
    <t>　　 2 　経常外増減の部</t>
    <rPh sb="6" eb="8">
      <t>ケイジョウ</t>
    </rPh>
    <rPh sb="8" eb="9">
      <t>ホカ</t>
    </rPh>
    <rPh sb="9" eb="11">
      <t>ゾウゲン</t>
    </rPh>
    <rPh sb="12" eb="13">
      <t>ブ</t>
    </rPh>
    <phoneticPr fontId="3"/>
  </si>
  <si>
    <r>
      <rPr>
        <sz val="18"/>
        <color theme="1"/>
        <rFont val="Yu Gothic"/>
        <family val="1"/>
        <charset val="128"/>
      </rPr>
      <t xml:space="preserve">      (1)</t>
    </r>
    <r>
      <rPr>
        <sz val="18"/>
        <color theme="1"/>
        <rFont val="ＪＳ明朝"/>
        <family val="1"/>
        <charset val="128"/>
      </rPr>
      <t>　経常外収益</t>
    </r>
    <rPh sb="10" eb="12">
      <t>ケイジョウ</t>
    </rPh>
    <rPh sb="12" eb="13">
      <t>ソト</t>
    </rPh>
    <rPh sb="13" eb="15">
      <t>シュウエキ</t>
    </rPh>
    <phoneticPr fontId="3"/>
  </si>
  <si>
    <r>
      <t xml:space="preserve"> 　　</t>
    </r>
    <r>
      <rPr>
        <sz val="18"/>
        <color theme="1"/>
        <rFont val="游ゴシック"/>
        <family val="1"/>
        <charset val="128"/>
      </rPr>
      <t xml:space="preserve"> </t>
    </r>
    <r>
      <rPr>
        <sz val="18"/>
        <color theme="1"/>
        <rFont val="ＪＳ明朝"/>
        <family val="1"/>
        <charset val="128"/>
      </rPr>
      <t>　</t>
    </r>
    <r>
      <rPr>
        <sz val="18"/>
        <color theme="1"/>
        <rFont val="游ゴシック"/>
        <family val="1"/>
        <charset val="128"/>
      </rPr>
      <t xml:space="preserve">    </t>
    </r>
    <r>
      <rPr>
        <sz val="18"/>
        <color theme="1"/>
        <rFont val="ＪＳ明朝"/>
        <family val="1"/>
        <charset val="128"/>
      </rPr>
      <t>経常外収益計</t>
    </r>
    <rPh sb="9" eb="11">
      <t>ケイジョウ</t>
    </rPh>
    <rPh sb="11" eb="12">
      <t>ソト</t>
    </rPh>
    <rPh sb="12" eb="14">
      <t>シュウエキ</t>
    </rPh>
    <rPh sb="14" eb="15">
      <t>ケイ</t>
    </rPh>
    <phoneticPr fontId="3"/>
  </si>
  <si>
    <r>
      <rPr>
        <sz val="18"/>
        <color theme="1"/>
        <rFont val="Yu Gothic"/>
        <family val="1"/>
        <charset val="128"/>
      </rPr>
      <t xml:space="preserve">      (2)</t>
    </r>
    <r>
      <rPr>
        <sz val="18"/>
        <color theme="1"/>
        <rFont val="ＪＳ明朝"/>
        <family val="1"/>
        <charset val="128"/>
      </rPr>
      <t>　経常外費用</t>
    </r>
    <rPh sb="10" eb="12">
      <t>ケイジョウ</t>
    </rPh>
    <rPh sb="12" eb="13">
      <t>ソト</t>
    </rPh>
    <rPh sb="13" eb="15">
      <t>ヒヨウ</t>
    </rPh>
    <phoneticPr fontId="3"/>
  </si>
  <si>
    <r>
      <t>　　　</t>
    </r>
    <r>
      <rPr>
        <sz val="18"/>
        <color theme="1"/>
        <rFont val="游ゴシック"/>
        <family val="1"/>
        <charset val="128"/>
      </rPr>
      <t xml:space="preserve">     </t>
    </r>
    <r>
      <rPr>
        <sz val="18"/>
        <color theme="1"/>
        <rFont val="ＪＳ明朝"/>
        <family val="1"/>
        <charset val="128"/>
      </rPr>
      <t xml:space="preserve"> 経常外費用計</t>
    </r>
    <rPh sb="12" eb="14">
      <t>ヒヨウ</t>
    </rPh>
    <rPh sb="14" eb="15">
      <t>ケイ</t>
    </rPh>
    <phoneticPr fontId="3"/>
  </si>
  <si>
    <r>
      <rPr>
        <sz val="18"/>
        <color theme="1"/>
        <rFont val="ＭＳ Ｐゴシック"/>
        <family val="1"/>
        <charset val="128"/>
      </rPr>
      <t xml:space="preserve">      </t>
    </r>
    <r>
      <rPr>
        <sz val="18"/>
        <color theme="1"/>
        <rFont val="ＪＳ明朝"/>
        <family val="1"/>
        <charset val="128"/>
      </rPr>
      <t xml:space="preserve"> 当期経常外増減額</t>
    </r>
    <rPh sb="7" eb="9">
      <t>トウキ</t>
    </rPh>
    <rPh sb="9" eb="11">
      <t>ケイジョウ</t>
    </rPh>
    <rPh sb="11" eb="12">
      <t>ホカ</t>
    </rPh>
    <rPh sb="12" eb="15">
      <t>ゾウゲンガク</t>
    </rPh>
    <phoneticPr fontId="3"/>
  </si>
  <si>
    <r>
      <rPr>
        <sz val="18"/>
        <color theme="1"/>
        <rFont val="ＭＳ Ｐゴシック"/>
        <family val="1"/>
        <charset val="128"/>
      </rPr>
      <t xml:space="preserve">      </t>
    </r>
    <r>
      <rPr>
        <sz val="18"/>
        <color theme="1"/>
        <rFont val="ＪＳ明朝"/>
        <family val="1"/>
        <charset val="128"/>
      </rPr>
      <t xml:space="preserve"> 他会計振替額</t>
    </r>
    <rPh sb="7" eb="8">
      <t>ホカ</t>
    </rPh>
    <rPh sb="8" eb="10">
      <t>カイケイ</t>
    </rPh>
    <rPh sb="10" eb="12">
      <t>フリカエ</t>
    </rPh>
    <rPh sb="12" eb="13">
      <t>ガク</t>
    </rPh>
    <phoneticPr fontId="3"/>
  </si>
  <si>
    <r>
      <t xml:space="preserve">  </t>
    </r>
    <r>
      <rPr>
        <sz val="18"/>
        <color theme="1"/>
        <rFont val="ＭＳ Ｐゴシック"/>
        <family val="1"/>
        <charset val="128"/>
      </rPr>
      <t xml:space="preserve"> 　  </t>
    </r>
    <r>
      <rPr>
        <sz val="18"/>
        <color theme="1"/>
        <rFont val="ＪＳ明朝"/>
        <family val="1"/>
        <charset val="128"/>
      </rPr>
      <t>当期一般正味財産増減額</t>
    </r>
    <rPh sb="6" eb="8">
      <t>トウキ</t>
    </rPh>
    <rPh sb="8" eb="10">
      <t>イッパン</t>
    </rPh>
    <rPh sb="10" eb="12">
      <t>ショウミ</t>
    </rPh>
    <rPh sb="12" eb="14">
      <t>ザイサン</t>
    </rPh>
    <rPh sb="14" eb="17">
      <t>ゾウゲンガク</t>
    </rPh>
    <phoneticPr fontId="3"/>
  </si>
  <si>
    <r>
      <t xml:space="preserve">  　　</t>
    </r>
    <r>
      <rPr>
        <sz val="18"/>
        <color theme="1"/>
        <rFont val="游ゴシック"/>
        <family val="1"/>
        <charset val="128"/>
      </rPr>
      <t xml:space="preserve"> </t>
    </r>
    <r>
      <rPr>
        <sz val="18"/>
        <color theme="1"/>
        <rFont val="ＪＳ明朝"/>
        <family val="1"/>
        <charset val="128"/>
      </rPr>
      <t>一般正味財産期首残高</t>
    </r>
    <rPh sb="5" eb="7">
      <t>イッパン</t>
    </rPh>
    <rPh sb="7" eb="9">
      <t>ショウミ</t>
    </rPh>
    <rPh sb="9" eb="11">
      <t>ザイサン</t>
    </rPh>
    <rPh sb="11" eb="13">
      <t>キシュ</t>
    </rPh>
    <rPh sb="13" eb="15">
      <t>ザンダカ</t>
    </rPh>
    <phoneticPr fontId="3"/>
  </si>
  <si>
    <r>
      <t xml:space="preserve">   </t>
    </r>
    <r>
      <rPr>
        <sz val="18"/>
        <color theme="1"/>
        <rFont val="游ゴシック"/>
        <family val="1"/>
        <charset val="128"/>
      </rPr>
      <t xml:space="preserve">    </t>
    </r>
    <r>
      <rPr>
        <sz val="18"/>
        <color theme="1"/>
        <rFont val="ＪＳ明朝"/>
        <family val="1"/>
        <charset val="128"/>
      </rPr>
      <t>一般正味財産期末残高</t>
    </r>
    <rPh sb="7" eb="9">
      <t>イッパン</t>
    </rPh>
    <rPh sb="9" eb="11">
      <t>ショウミ</t>
    </rPh>
    <rPh sb="11" eb="13">
      <t>ザイサン</t>
    </rPh>
    <rPh sb="13" eb="15">
      <t>キマツ</t>
    </rPh>
    <rPh sb="15" eb="17">
      <t>ザンダカ</t>
    </rPh>
    <phoneticPr fontId="3"/>
  </si>
  <si>
    <t>Ⅱ 指定正味財産増減額の部</t>
    <phoneticPr fontId="3"/>
  </si>
  <si>
    <r>
      <t xml:space="preserve">  </t>
    </r>
    <r>
      <rPr>
        <sz val="18"/>
        <color theme="1"/>
        <rFont val="ＪＳ明朝"/>
        <family val="1"/>
        <charset val="128"/>
      </rPr>
      <t xml:space="preserve"> 　  基本財産評価損益等</t>
    </r>
    <rPh sb="6" eb="8">
      <t>キホン</t>
    </rPh>
    <rPh sb="8" eb="10">
      <t>ザイサン</t>
    </rPh>
    <rPh sb="10" eb="14">
      <t>ヒョウカソンエキ</t>
    </rPh>
    <rPh sb="14" eb="15">
      <t>ナド</t>
    </rPh>
    <phoneticPr fontId="3"/>
  </si>
  <si>
    <r>
      <t xml:space="preserve">  </t>
    </r>
    <r>
      <rPr>
        <sz val="18"/>
        <color theme="1"/>
        <rFont val="ＭＳ Ｐゴシック"/>
        <family val="1"/>
        <charset val="128"/>
      </rPr>
      <t xml:space="preserve"> 　  </t>
    </r>
    <r>
      <rPr>
        <sz val="18"/>
        <color theme="1"/>
        <rFont val="ＪＳ明朝"/>
        <family val="1"/>
        <charset val="128"/>
      </rPr>
      <t>当期指定正味財産増減額</t>
    </r>
    <rPh sb="6" eb="8">
      <t>トウキ</t>
    </rPh>
    <rPh sb="8" eb="10">
      <t>シテイ</t>
    </rPh>
    <rPh sb="10" eb="12">
      <t>ショウミ</t>
    </rPh>
    <rPh sb="12" eb="14">
      <t>ザイサン</t>
    </rPh>
    <rPh sb="14" eb="17">
      <t>ゾウゲンガク</t>
    </rPh>
    <phoneticPr fontId="3"/>
  </si>
  <si>
    <r>
      <t xml:space="preserve">  　　　</t>
    </r>
    <r>
      <rPr>
        <sz val="18"/>
        <color theme="1"/>
        <rFont val="游ゴシック"/>
        <family val="1"/>
        <charset val="128"/>
      </rPr>
      <t xml:space="preserve"> 指定</t>
    </r>
    <r>
      <rPr>
        <sz val="18"/>
        <color theme="1"/>
        <rFont val="ＪＳ明朝"/>
        <family val="1"/>
        <charset val="128"/>
      </rPr>
      <t>正味財産期首残高</t>
    </r>
    <rPh sb="6" eb="8">
      <t>シテイ</t>
    </rPh>
    <rPh sb="8" eb="10">
      <t>ショウミ</t>
    </rPh>
    <rPh sb="10" eb="12">
      <t>ザイサン</t>
    </rPh>
    <rPh sb="12" eb="14">
      <t>キシュ</t>
    </rPh>
    <rPh sb="14" eb="16">
      <t>ザンダカ</t>
    </rPh>
    <phoneticPr fontId="3"/>
  </si>
  <si>
    <r>
      <t xml:space="preserve">   </t>
    </r>
    <r>
      <rPr>
        <sz val="18"/>
        <color theme="1"/>
        <rFont val="游ゴシック"/>
        <family val="1"/>
        <charset val="128"/>
      </rPr>
      <t xml:space="preserve">     指定</t>
    </r>
    <r>
      <rPr>
        <sz val="18"/>
        <color theme="1"/>
        <rFont val="ＪＳ明朝"/>
        <family val="1"/>
        <charset val="128"/>
      </rPr>
      <t>正味財産期末残高</t>
    </r>
    <rPh sb="8" eb="10">
      <t>シテイ</t>
    </rPh>
    <rPh sb="10" eb="12">
      <t>ショウミ</t>
    </rPh>
    <rPh sb="12" eb="14">
      <t>ザイサン</t>
    </rPh>
    <rPh sb="14" eb="16">
      <t>キマツ</t>
    </rPh>
    <rPh sb="16" eb="18">
      <t>ザンダカ</t>
    </rPh>
    <phoneticPr fontId="3"/>
  </si>
  <si>
    <r>
      <rPr>
        <sz val="18"/>
        <color theme="1"/>
        <rFont val="MS UI Gothic"/>
        <family val="1"/>
        <charset val="128"/>
      </rPr>
      <t>Ⅲ</t>
    </r>
    <r>
      <rPr>
        <sz val="18"/>
        <color theme="1"/>
        <rFont val="ＪＳ明朝"/>
        <family val="1"/>
        <charset val="128"/>
      </rPr>
      <t>　正味財産期末残高</t>
    </r>
    <rPh sb="2" eb="4">
      <t>ショウミ</t>
    </rPh>
    <rPh sb="4" eb="6">
      <t>ザイサン</t>
    </rPh>
    <rPh sb="6" eb="10">
      <t>キマツザンダカ</t>
    </rPh>
    <phoneticPr fontId="3"/>
  </si>
  <si>
    <t>　　　 　収　支　予　算　書　内　訳　表 (損益計算ベース)     　</t>
    <phoneticPr fontId="3"/>
  </si>
  <si>
    <t>令和8年度 (令和8年4月1日～令和9年3月31日)</t>
    <rPh sb="12" eb="14">
      <t>レイワ</t>
    </rPh>
    <rPh sb="15" eb="16">
      <t>ネン</t>
    </rPh>
    <rPh sb="17" eb="18">
      <t>ガツ</t>
    </rPh>
    <rPh sb="19" eb="20">
      <t>ニチ</t>
    </rPh>
    <rPh sb="21" eb="23">
      <t>レイワ</t>
    </rPh>
    <rPh sb="24" eb="25">
      <t>ネンガツニチ</t>
    </rPh>
    <phoneticPr fontId="3"/>
  </si>
  <si>
    <r>
      <t>公1</t>
    </r>
    <r>
      <rPr>
        <sz val="18"/>
        <color theme="1"/>
        <rFont val="MS UI Gothic"/>
        <family val="1"/>
        <charset val="128"/>
      </rPr>
      <t>（助成金）</t>
    </r>
    <rPh sb="0" eb="1">
      <t>コウ</t>
    </rPh>
    <rPh sb="3" eb="6">
      <t>ジョセイキン</t>
    </rPh>
    <phoneticPr fontId="3"/>
  </si>
  <si>
    <r>
      <t>公2</t>
    </r>
    <r>
      <rPr>
        <sz val="18"/>
        <color theme="1"/>
        <rFont val="MS UI Gothic"/>
        <family val="1"/>
        <charset val="128"/>
      </rPr>
      <t>（表彰）</t>
    </r>
    <rPh sb="0" eb="1">
      <t>コウ</t>
    </rPh>
    <rPh sb="3" eb="5">
      <t>ヒョウショウ</t>
    </rPh>
    <phoneticPr fontId="3"/>
  </si>
  <si>
    <t>小計</t>
    <rPh sb="0" eb="2">
      <t>ショウケイ</t>
    </rPh>
    <phoneticPr fontId="3"/>
  </si>
  <si>
    <r>
      <t xml:space="preserve">  </t>
    </r>
    <r>
      <rPr>
        <sz val="18"/>
        <color theme="1"/>
        <rFont val="ＪＳ明朝"/>
        <family val="1"/>
        <charset val="128"/>
      </rPr>
      <t xml:space="preserve"> 　  基本財産評価損益等</t>
    </r>
    <rPh sb="6" eb="10">
      <t>キホンザイサン</t>
    </rPh>
    <rPh sb="10" eb="14">
      <t>ヒョウカソンエキ</t>
    </rPh>
    <rPh sb="14" eb="15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</si>
</sst>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\(#,##0\);\-#,##0"/>
    <numFmt numFmtId="179" formatCode="0_ ;[Red]\-0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ＪＳ明朝"/>
      <family val="1"/>
      <charset val="128"/>
    </font>
    <font>
      <sz val="22"/>
      <color theme="1"/>
      <name val="ＭＳ Ｐゴシック"/>
      <family val="1"/>
      <charset val="128"/>
    </font>
    <font>
      <sz val="22"/>
      <color theme="1"/>
      <name val="ＭＳ Ｐ明朝"/>
      <family val="1"/>
      <charset val="128"/>
    </font>
    <font>
      <sz val="11"/>
      <color theme="1"/>
      <name val="ＪＳ明朝"/>
      <family val="1"/>
      <charset val="128"/>
    </font>
    <font>
      <sz val="12"/>
      <color theme="1"/>
      <name val="ＪＳ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ＪＳ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Yu Gothic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游ゴシック"/>
      <family val="1"/>
      <charset val="128"/>
    </font>
    <font>
      <sz val="18"/>
      <name val="ＪＳ明朝"/>
      <family val="1"/>
      <charset val="128"/>
    </font>
    <font>
      <sz val="18"/>
      <color theme="1"/>
      <name val="ＭＳ Ｐゴシック"/>
      <family val="1"/>
      <charset val="128"/>
    </font>
    <font>
      <sz val="18"/>
      <color theme="1"/>
      <name val="明朝"/>
      <family val="1"/>
      <charset val="128"/>
    </font>
    <font>
      <sz val="11"/>
      <color theme="1"/>
      <name val="AR P明朝体L"/>
      <family val="1"/>
      <charset val="128"/>
    </font>
    <font>
      <sz val="18"/>
      <color theme="1"/>
      <name val="MS UI Gothic"/>
      <family val="1"/>
      <charset val="128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0" fillId="0" borderId="0" xfId="1" applyFont="1" applyFill="1">
      <alignment vertical="center"/>
    </xf>
    <xf numFmtId="0" fontId="7" fillId="0" borderId="0" xfId="0" applyFont="1">
      <alignment vertical="center"/>
    </xf>
    <xf numFmtId="38" fontId="8" fillId="0" borderId="0" xfId="1" applyFont="1" applyFill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38" fontId="10" fillId="0" borderId="4" xfId="1" applyFont="1" applyFill="1" applyBorder="1" applyAlignment="1">
      <alignment horizontal="center" vertical="center" shrinkToFit="1"/>
    </xf>
    <xf numFmtId="38" fontId="10" fillId="0" borderId="3" xfId="1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38" fontId="9" fillId="0" borderId="0" xfId="1" applyFont="1" applyFill="1">
      <alignment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38" fontId="10" fillId="0" borderId="8" xfId="1" applyFont="1" applyFill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0" fontId="11" fillId="0" borderId="0" xfId="0" applyFont="1">
      <alignment vertical="center"/>
    </xf>
    <xf numFmtId="38" fontId="10" fillId="0" borderId="12" xfId="1" applyFont="1" applyFill="1" applyBorder="1" applyAlignment="1">
      <alignment horizontal="right" vertical="center"/>
    </xf>
    <xf numFmtId="176" fontId="10" fillId="0" borderId="13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38" fontId="11" fillId="0" borderId="0" xfId="1" applyFont="1" applyFill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38" fontId="10" fillId="0" borderId="12" xfId="1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38" fontId="10" fillId="0" borderId="18" xfId="1" applyFont="1" applyFill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38" fontId="10" fillId="0" borderId="20" xfId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horizontal="right" vertical="center"/>
    </xf>
    <xf numFmtId="178" fontId="10" fillId="0" borderId="8" xfId="1" applyNumberFormat="1" applyFont="1" applyFill="1" applyBorder="1" applyAlignment="1">
      <alignment horizontal="right" vertical="center"/>
    </xf>
    <xf numFmtId="178" fontId="10" fillId="0" borderId="14" xfId="1" applyNumberFormat="1" applyFont="1" applyFill="1" applyBorder="1" applyAlignment="1">
      <alignment horizontal="right" vertical="center"/>
    </xf>
    <xf numFmtId="178" fontId="10" fillId="0" borderId="12" xfId="1" applyNumberFormat="1" applyFont="1" applyFill="1" applyBorder="1" applyAlignment="1">
      <alignment horizontal="right" vertical="center"/>
    </xf>
    <xf numFmtId="178" fontId="10" fillId="0" borderId="13" xfId="0" applyNumberFormat="1" applyFont="1" applyBorder="1" applyAlignment="1">
      <alignment horizontal="right" vertical="center"/>
    </xf>
    <xf numFmtId="178" fontId="10" fillId="0" borderId="14" xfId="0" applyNumberFormat="1" applyFont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6" fillId="0" borderId="18" xfId="1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38" fontId="10" fillId="0" borderId="18" xfId="1" applyFont="1" applyFill="1" applyBorder="1">
      <alignment vertical="center"/>
    </xf>
    <xf numFmtId="0" fontId="10" fillId="0" borderId="15" xfId="0" applyFont="1" applyBorder="1" applyAlignment="1">
      <alignment horizontal="left" vertical="center"/>
    </xf>
    <xf numFmtId="38" fontId="10" fillId="0" borderId="17" xfId="1" applyFont="1" applyFill="1" applyBorder="1">
      <alignment vertical="center"/>
    </xf>
    <xf numFmtId="176" fontId="10" fillId="0" borderId="9" xfId="1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8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0" fillId="0" borderId="17" xfId="0" applyBorder="1">
      <alignment vertical="center"/>
    </xf>
    <xf numFmtId="38" fontId="0" fillId="0" borderId="18" xfId="1" applyFont="1" applyFill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0" fontId="7" fillId="0" borderId="16" xfId="0" applyFont="1" applyBorder="1">
      <alignment vertical="center"/>
    </xf>
    <xf numFmtId="0" fontId="0" fillId="0" borderId="16" xfId="0" applyBorder="1">
      <alignment vertical="center"/>
    </xf>
    <xf numFmtId="176" fontId="10" fillId="0" borderId="21" xfId="0" applyNumberFormat="1" applyFont="1" applyBorder="1">
      <alignment vertical="center"/>
    </xf>
    <xf numFmtId="176" fontId="10" fillId="0" borderId="22" xfId="0" applyNumberFormat="1" applyFont="1" applyBorder="1">
      <alignment vertical="center"/>
    </xf>
    <xf numFmtId="0" fontId="0" fillId="0" borderId="15" xfId="0" applyBorder="1">
      <alignment vertical="center"/>
    </xf>
    <xf numFmtId="176" fontId="10" fillId="0" borderId="18" xfId="0" applyNumberFormat="1" applyFont="1" applyBorder="1" applyAlignment="1">
      <alignment horizontal="right" vertical="center"/>
    </xf>
    <xf numFmtId="0" fontId="10" fillId="0" borderId="23" xfId="0" applyFont="1" applyBorder="1">
      <alignment vertical="center"/>
    </xf>
    <xf numFmtId="0" fontId="0" fillId="0" borderId="24" xfId="0" applyBorder="1">
      <alignment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38" fontId="10" fillId="0" borderId="37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wrapText="1"/>
    </xf>
    <xf numFmtId="38" fontId="10" fillId="0" borderId="8" xfId="1" applyFont="1" applyFill="1" applyBorder="1" applyAlignment="1">
      <alignment horizontal="center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0" fontId="18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0" fillId="0" borderId="35" xfId="0" applyBorder="1">
      <alignment vertical="center"/>
    </xf>
    <xf numFmtId="176" fontId="0" fillId="0" borderId="20" xfId="0" applyNumberFormat="1" applyBorder="1">
      <alignment vertical="center"/>
    </xf>
    <xf numFmtId="176" fontId="10" fillId="0" borderId="20" xfId="0" applyNumberFormat="1" applyFont="1" applyBorder="1">
      <alignment vertical="center"/>
    </xf>
    <xf numFmtId="0" fontId="0" fillId="0" borderId="18" xfId="0" applyBorder="1">
      <alignment vertical="center"/>
    </xf>
    <xf numFmtId="176" fontId="10" fillId="0" borderId="17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0" fontId="0" fillId="0" borderId="25" xfId="0" applyBorder="1">
      <alignment vertical="center"/>
    </xf>
    <xf numFmtId="176" fontId="10" fillId="0" borderId="25" xfId="0" applyNumberFormat="1" applyFont="1" applyBorder="1">
      <alignment vertical="center"/>
    </xf>
    <xf numFmtId="38" fontId="10" fillId="0" borderId="25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0" fontId="10" fillId="0" borderId="0" xfId="0" applyFont="1">
      <alignment vertical="center"/>
    </xf>
    <xf numFmtId="0" fontId="14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 shrinkToFit="1"/>
    </xf>
    <xf numFmtId="38" fontId="10" fillId="0" borderId="2" xfId="1" applyFont="1" applyFill="1" applyBorder="1" applyAlignment="1">
      <alignment horizontal="center" vertical="center" shrinkToFit="1"/>
    </xf>
    <xf numFmtId="38" fontId="10" fillId="0" borderId="3" xfId="1" applyFont="1" applyFill="1" applyBorder="1" applyAlignment="1">
      <alignment horizontal="center" vertical="center" shrinkToFit="1"/>
    </xf>
    <xf numFmtId="38" fontId="10" fillId="0" borderId="31" xfId="1" applyFont="1" applyFill="1" applyBorder="1" applyAlignment="1">
      <alignment horizontal="center" vertical="center"/>
    </xf>
    <xf numFmtId="38" fontId="10" fillId="0" borderId="37" xfId="1" applyFont="1" applyFill="1" applyBorder="1" applyAlignment="1">
      <alignment horizontal="center" vertical="center"/>
    </xf>
    <xf numFmtId="176" fontId="10" fillId="0" borderId="32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1015999</xdr:colOff>
      <xdr:row>32</xdr:row>
      <xdr:rowOff>23091</xdr:rowOff>
    </xdr:from>
    <xdr:to>
      <xdr:col>6</xdr:col>
      <xdr:colOff>242454</xdr:colOff>
      <xdr:row>34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D6D43-223A-459F-95B1-0988539F80C0}"/>
            </a:ext>
          </a:extLst>
        </xdr:cNvPr>
        <xdr:cNvSpPr txBox="1"/>
      </xdr:nvSpPr>
      <xdr:spPr>
        <a:xfrm>
          <a:off x="7980679" y="10531071"/>
          <a:ext cx="1405775" cy="6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　　　　　　　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1015999</xdr:colOff>
      <xdr:row>33</xdr:row>
      <xdr:rowOff>23091</xdr:rowOff>
    </xdr:from>
    <xdr:to>
      <xdr:col>8</xdr:col>
      <xdr:colOff>242454</xdr:colOff>
      <xdr:row>35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8C9F5-E3C1-4477-A9E8-626CA6814307}"/>
            </a:ext>
          </a:extLst>
        </xdr:cNvPr>
        <xdr:cNvSpPr txBox="1"/>
      </xdr:nvSpPr>
      <xdr:spPr>
        <a:xfrm>
          <a:off x="10647679" y="10492971"/>
          <a:ext cx="788555" cy="6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　　　　　　　 </a:t>
          </a:r>
        </a:p>
      </xdr:txBody>
    </xdr:sp>
    <xdr:clientData/>
  </xdr:twoCellAnchor>
  <xdr:twoCellAnchor>
    <xdr:from>
      <xdr:col>4</xdr:col>
      <xdr:colOff>225380</xdr:colOff>
      <xdr:row>63</xdr:row>
      <xdr:rowOff>160987</xdr:rowOff>
    </xdr:from>
    <xdr:to>
      <xdr:col>4</xdr:col>
      <xdr:colOff>1233380</xdr:colOff>
      <xdr:row>63</xdr:row>
      <xdr:rowOff>160987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83B1E0-9FC8-4DF1-9A5E-F552600C0D17}"/>
            </a:ext>
          </a:extLst>
        </xdr:cNvPr>
        <xdr:cNvCxnSpPr/>
      </xdr:nvCxnSpPr>
      <xdr:spPr>
        <a:xfrm>
          <a:off x="5170760" y="20003467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321971</xdr:colOff>
      <xdr:row>69</xdr:row>
      <xdr:rowOff>160986</xdr:rowOff>
    </xdr:from>
    <xdr:to>
      <xdr:col>5</xdr:col>
      <xdr:colOff>1329971</xdr:colOff>
      <xdr:row>69</xdr:row>
      <xdr:rowOff>160986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2809987-6031-4A97-8277-16545EAF7735}"/>
            </a:ext>
          </a:extLst>
        </xdr:cNvPr>
        <xdr:cNvCxnSpPr/>
      </xdr:nvCxnSpPr>
      <xdr:spPr>
        <a:xfrm>
          <a:off x="6829451" y="21877986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311239</xdr:colOff>
      <xdr:row>63</xdr:row>
      <xdr:rowOff>160987</xdr:rowOff>
    </xdr:from>
    <xdr:to>
      <xdr:col>5</xdr:col>
      <xdr:colOff>1319239</xdr:colOff>
      <xdr:row>63</xdr:row>
      <xdr:rowOff>160987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0B02505-9214-477F-8CFD-C0A13C39325C}"/>
            </a:ext>
          </a:extLst>
        </xdr:cNvPr>
        <xdr:cNvCxnSpPr/>
      </xdr:nvCxnSpPr>
      <xdr:spPr>
        <a:xfrm>
          <a:off x="6818719" y="20003467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225380</xdr:colOff>
      <xdr:row>64</xdr:row>
      <xdr:rowOff>150254</xdr:rowOff>
    </xdr:from>
    <xdr:to>
      <xdr:col>4</xdr:col>
      <xdr:colOff>1233380</xdr:colOff>
      <xdr:row>64</xdr:row>
      <xdr:rowOff>150254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8C5A417-7E10-434E-A7E1-64227BDFB094}"/>
            </a:ext>
          </a:extLst>
        </xdr:cNvPr>
        <xdr:cNvCxnSpPr/>
      </xdr:nvCxnSpPr>
      <xdr:spPr>
        <a:xfrm>
          <a:off x="5170760" y="20305154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257577</xdr:colOff>
      <xdr:row>68</xdr:row>
      <xdr:rowOff>171716</xdr:rowOff>
    </xdr:from>
    <xdr:to>
      <xdr:col>4</xdr:col>
      <xdr:colOff>1265577</xdr:colOff>
      <xdr:row>68</xdr:row>
      <xdr:rowOff>171716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FC7D170-5BC6-4467-BAE1-BD39BE1C82D9}"/>
            </a:ext>
          </a:extLst>
        </xdr:cNvPr>
        <xdr:cNvCxnSpPr/>
      </xdr:nvCxnSpPr>
      <xdr:spPr>
        <a:xfrm>
          <a:off x="5202957" y="21576296"/>
          <a:ext cx="1008000" cy="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5</xdr:col>
      <xdr:colOff>311238</xdr:colOff>
      <xdr:row>68</xdr:row>
      <xdr:rowOff>171719</xdr:rowOff>
    </xdr:from>
    <xdr:to>
      <xdr:col>5</xdr:col>
      <xdr:colOff>1319238</xdr:colOff>
      <xdr:row>68</xdr:row>
      <xdr:rowOff>171719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CE9E09A-A5F4-4A4B-BBA9-7E33BC72974F}"/>
            </a:ext>
          </a:extLst>
        </xdr:cNvPr>
        <xdr:cNvCxnSpPr/>
      </xdr:nvCxnSpPr>
      <xdr:spPr>
        <a:xfrm>
          <a:off x="6818718" y="21576299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257577</xdr:colOff>
      <xdr:row>69</xdr:row>
      <xdr:rowOff>139521</xdr:rowOff>
    </xdr:from>
    <xdr:to>
      <xdr:col>4</xdr:col>
      <xdr:colOff>1265577</xdr:colOff>
      <xdr:row>69</xdr:row>
      <xdr:rowOff>139521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7BC453F-28A3-4A44-8996-65143B697E58}"/>
            </a:ext>
          </a:extLst>
        </xdr:cNvPr>
        <xdr:cNvCxnSpPr/>
      </xdr:nvCxnSpPr>
      <xdr:spPr>
        <a:xfrm>
          <a:off x="5202957" y="21856521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311239</xdr:colOff>
      <xdr:row>64</xdr:row>
      <xdr:rowOff>171720</xdr:rowOff>
    </xdr:from>
    <xdr:to>
      <xdr:col>5</xdr:col>
      <xdr:colOff>1319239</xdr:colOff>
      <xdr:row>64</xdr:row>
      <xdr:rowOff>171720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79EC9A9-ABDF-40AF-83EC-3A29746AB285}"/>
            </a:ext>
          </a:extLst>
        </xdr:cNvPr>
        <xdr:cNvCxnSpPr/>
      </xdr:nvCxnSpPr>
      <xdr:spPr>
        <a:xfrm>
          <a:off x="6818719" y="20326620"/>
          <a:ext cx="1008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DEDF-5EF1-4455-9CD2-7E8612A9F63C}">
  <dimension ref="A1:I83"/>
  <sheetViews>
    <sheetView tabSelected="1" zoomScale="71" zoomScaleNormal="71" zoomScaleSheetLayoutView="100" workbookViewId="0">
      <selection activeCell="K12" sqref="J12:K12"/>
    </sheetView>
  </sheetViews>
  <sheetFormatPr defaultColWidth="9" defaultRowHeight="13.2"/>
  <cols>
    <col min="1" max="1" width="8.109375" customWidth="1"/>
    <col min="2" max="2" width="9" customWidth="1"/>
    <col min="4" max="4" width="46" customWidth="1"/>
    <col min="5" max="5" width="29.44140625" style="3" customWidth="1"/>
    <col min="6" max="6" width="31.77734375" style="3" customWidth="1"/>
    <col min="7" max="7" width="31.77734375" style="69" customWidth="1"/>
    <col min="8" max="8" width="30.88671875" style="69" customWidth="1"/>
    <col min="9" max="9" width="21.21875" style="3" customWidth="1"/>
  </cols>
  <sheetData>
    <row r="1" spans="1:9" ht="58.95" customHeight="1">
      <c r="A1" s="91"/>
      <c r="B1" s="92"/>
      <c r="C1" s="92"/>
      <c r="D1" s="93" t="s">
        <v>0</v>
      </c>
      <c r="E1" s="92"/>
      <c r="F1" s="92"/>
      <c r="G1" s="92"/>
      <c r="H1" s="2"/>
    </row>
    <row r="2" spans="1:9" ht="23.25" customHeight="1">
      <c r="B2" s="94" t="s">
        <v>1</v>
      </c>
      <c r="C2" s="94"/>
      <c r="D2" s="94"/>
      <c r="E2" s="94"/>
      <c r="F2" s="94"/>
      <c r="G2" s="94"/>
      <c r="H2" s="94"/>
    </row>
    <row r="3" spans="1:9" ht="21.6" customHeight="1" thickBot="1">
      <c r="B3" s="4"/>
      <c r="C3" s="4"/>
      <c r="D3" s="4"/>
      <c r="E3" s="5"/>
      <c r="F3" s="95"/>
      <c r="G3" s="95"/>
      <c r="H3" s="6" t="s">
        <v>2</v>
      </c>
    </row>
    <row r="4" spans="1:9" s="7" customFormat="1" ht="35.4" customHeight="1">
      <c r="B4" s="96" t="s">
        <v>3</v>
      </c>
      <c r="C4" s="97"/>
      <c r="D4" s="98"/>
      <c r="E4" s="8" t="s">
        <v>4</v>
      </c>
      <c r="F4" s="9" t="s">
        <v>5</v>
      </c>
      <c r="G4" s="10" t="s">
        <v>6</v>
      </c>
      <c r="H4" s="11" t="s">
        <v>7</v>
      </c>
      <c r="I4" s="12"/>
    </row>
    <row r="5" spans="1:9" ht="25.05" customHeight="1">
      <c r="B5" s="13" t="s">
        <v>8</v>
      </c>
      <c r="C5" s="14"/>
      <c r="D5" s="15"/>
      <c r="E5" s="16"/>
      <c r="F5" s="17"/>
      <c r="G5" s="18"/>
      <c r="H5" s="19"/>
    </row>
    <row r="6" spans="1:9" s="20" customFormat="1" ht="25.05" customHeight="1">
      <c r="B6" s="13" t="s">
        <v>9</v>
      </c>
      <c r="C6" s="14"/>
      <c r="D6" s="15"/>
      <c r="E6" s="21"/>
      <c r="F6" s="17"/>
      <c r="G6" s="22"/>
      <c r="H6" s="23"/>
      <c r="I6" s="24"/>
    </row>
    <row r="7" spans="1:9" s="20" customFormat="1" ht="25.05" customHeight="1">
      <c r="B7" s="13" t="s">
        <v>10</v>
      </c>
      <c r="C7" s="14"/>
      <c r="D7" s="15"/>
      <c r="E7" s="21"/>
      <c r="F7" s="17"/>
      <c r="G7" s="22"/>
      <c r="H7" s="23"/>
      <c r="I7" s="24"/>
    </row>
    <row r="8" spans="1:9" s="20" customFormat="1" ht="25.05" customHeight="1">
      <c r="B8" s="13"/>
      <c r="C8" s="14" t="s">
        <v>11</v>
      </c>
      <c r="D8" s="15"/>
      <c r="E8" s="21"/>
      <c r="F8" s="17"/>
      <c r="G8" s="22"/>
      <c r="H8" s="23"/>
      <c r="I8" s="24"/>
    </row>
    <row r="9" spans="1:9" s="20" customFormat="1" ht="25.05" customHeight="1">
      <c r="B9" s="13"/>
      <c r="C9" s="14" t="s">
        <v>12</v>
      </c>
      <c r="D9" s="15"/>
      <c r="E9" s="21">
        <v>9525000</v>
      </c>
      <c r="F9" s="17">
        <v>3175000</v>
      </c>
      <c r="G9" s="25">
        <f t="shared" ref="G9:G14" si="0">+E9+F9</f>
        <v>12700000</v>
      </c>
      <c r="H9" s="26">
        <v>12200000</v>
      </c>
      <c r="I9" s="24"/>
    </row>
    <row r="10" spans="1:9" s="20" customFormat="1" ht="25.05" customHeight="1">
      <c r="B10" s="13"/>
      <c r="C10" s="14" t="s">
        <v>13</v>
      </c>
      <c r="D10" s="15"/>
      <c r="E10" s="21">
        <v>28935000</v>
      </c>
      <c r="F10" s="17">
        <v>9645000</v>
      </c>
      <c r="G10" s="25">
        <f t="shared" si="0"/>
        <v>38580000</v>
      </c>
      <c r="H10" s="26">
        <v>38580000</v>
      </c>
      <c r="I10" s="72"/>
    </row>
    <row r="11" spans="1:9" s="20" customFormat="1" ht="25.05" customHeight="1">
      <c r="B11" s="13"/>
      <c r="C11" s="89" t="s">
        <v>14</v>
      </c>
      <c r="D11" s="90"/>
      <c r="E11" s="21"/>
      <c r="F11" s="17"/>
      <c r="G11" s="25">
        <f t="shared" si="0"/>
        <v>0</v>
      </c>
      <c r="H11" s="26"/>
    </row>
    <row r="12" spans="1:9" s="20" customFormat="1" ht="25.05" customHeight="1">
      <c r="B12" s="13"/>
      <c r="C12" s="89" t="s">
        <v>15</v>
      </c>
      <c r="D12" s="90"/>
      <c r="E12" s="21">
        <v>0</v>
      </c>
      <c r="F12" s="17">
        <v>0</v>
      </c>
      <c r="G12" s="25">
        <f t="shared" si="0"/>
        <v>0</v>
      </c>
      <c r="H12" s="26">
        <v>0</v>
      </c>
    </row>
    <row r="13" spans="1:9" s="20" customFormat="1" ht="25.05" customHeight="1">
      <c r="B13" s="13"/>
      <c r="C13" s="14" t="s">
        <v>16</v>
      </c>
      <c r="D13" s="15"/>
      <c r="E13" s="27"/>
      <c r="F13" s="17"/>
      <c r="G13" s="25">
        <f t="shared" si="0"/>
        <v>0</v>
      </c>
      <c r="H13" s="26"/>
      <c r="I13" s="24"/>
    </row>
    <row r="14" spans="1:9" s="20" customFormat="1" ht="25.05" customHeight="1">
      <c r="B14" s="13"/>
      <c r="C14" s="14" t="s">
        <v>17</v>
      </c>
      <c r="D14" s="15"/>
      <c r="E14" s="21">
        <v>0</v>
      </c>
      <c r="F14" s="17">
        <v>48000</v>
      </c>
      <c r="G14" s="25">
        <f t="shared" si="0"/>
        <v>48000</v>
      </c>
      <c r="H14" s="26">
        <v>30000</v>
      </c>
      <c r="I14" s="24"/>
    </row>
    <row r="15" spans="1:9" s="20" customFormat="1" ht="25.05" customHeight="1">
      <c r="B15" s="102" t="s">
        <v>18</v>
      </c>
      <c r="C15" s="103"/>
      <c r="D15" s="104"/>
      <c r="E15" s="31">
        <f>SUM(E9:E14)</f>
        <v>38460000</v>
      </c>
      <c r="F15" s="32">
        <f>SUM(F9:F14)</f>
        <v>12868000</v>
      </c>
      <c r="G15" s="33">
        <f>+E15+F15</f>
        <v>51328000</v>
      </c>
      <c r="H15" s="34">
        <f>SUM(H9:H14)</f>
        <v>50810000</v>
      </c>
      <c r="I15" s="24"/>
    </row>
    <row r="16" spans="1:9" s="20" customFormat="1" ht="25.05" customHeight="1">
      <c r="B16" s="13" t="s">
        <v>19</v>
      </c>
      <c r="C16" s="14"/>
      <c r="D16" s="15"/>
      <c r="E16" s="35"/>
      <c r="F16" s="17"/>
      <c r="G16" s="25"/>
      <c r="H16" s="26"/>
      <c r="I16" s="24"/>
    </row>
    <row r="17" spans="2:9" s="20" customFormat="1" ht="25.05" customHeight="1">
      <c r="B17" s="13"/>
      <c r="C17" s="14" t="s">
        <v>20</v>
      </c>
      <c r="D17" s="15"/>
      <c r="E17" s="36">
        <f>SUM(E18:E32)</f>
        <v>45121500</v>
      </c>
      <c r="F17" s="36">
        <f>I15</f>
        <v>0</v>
      </c>
      <c r="G17" s="36">
        <f>SUM(G18:G32)</f>
        <v>45121500</v>
      </c>
      <c r="H17" s="37">
        <f>SUM(H18:H32)</f>
        <v>44816100</v>
      </c>
      <c r="I17" s="24"/>
    </row>
    <row r="18" spans="2:9" s="20" customFormat="1" ht="25.05" customHeight="1">
      <c r="B18" s="13"/>
      <c r="C18" s="14" t="s">
        <v>21</v>
      </c>
      <c r="D18" s="14"/>
      <c r="E18" s="21">
        <v>38300000</v>
      </c>
      <c r="F18" s="21"/>
      <c r="G18" s="25">
        <f t="shared" ref="G18:G32" si="1">+E18+F18</f>
        <v>38300000</v>
      </c>
      <c r="H18" s="26">
        <v>38000000</v>
      </c>
    </row>
    <row r="19" spans="2:9" s="20" customFormat="1" ht="25.05" customHeight="1">
      <c r="B19" s="13"/>
      <c r="C19" s="89" t="s">
        <v>22</v>
      </c>
      <c r="D19" s="105"/>
      <c r="E19" s="21">
        <v>1200000</v>
      </c>
      <c r="F19" s="21"/>
      <c r="G19" s="25">
        <f t="shared" si="1"/>
        <v>1200000</v>
      </c>
      <c r="H19" s="26">
        <v>1200000</v>
      </c>
      <c r="I19" s="24"/>
    </row>
    <row r="20" spans="2:9" s="20" customFormat="1" ht="25.05" customHeight="1">
      <c r="B20" s="13"/>
      <c r="C20" s="89" t="s">
        <v>23</v>
      </c>
      <c r="D20" s="105"/>
      <c r="E20" s="21">
        <v>78000</v>
      </c>
      <c r="F20" s="21"/>
      <c r="G20" s="25">
        <f t="shared" si="1"/>
        <v>78000</v>
      </c>
      <c r="H20" s="26">
        <v>78000</v>
      </c>
      <c r="I20" s="24"/>
    </row>
    <row r="21" spans="2:9" s="20" customFormat="1" ht="25.05" customHeight="1">
      <c r="B21" s="13"/>
      <c r="C21" s="89" t="s">
        <v>24</v>
      </c>
      <c r="D21" s="105"/>
      <c r="E21" s="21">
        <v>78000</v>
      </c>
      <c r="F21" s="21"/>
      <c r="G21" s="25">
        <f t="shared" si="1"/>
        <v>78000</v>
      </c>
      <c r="H21" s="26">
        <v>78000</v>
      </c>
      <c r="I21" s="24"/>
    </row>
    <row r="22" spans="2:9" s="20" customFormat="1" ht="25.05" customHeight="1">
      <c r="B22" s="13"/>
      <c r="C22" s="14" t="s">
        <v>25</v>
      </c>
      <c r="D22" s="15"/>
      <c r="E22" s="21">
        <v>3700000</v>
      </c>
      <c r="F22" s="21"/>
      <c r="G22" s="25">
        <f t="shared" si="1"/>
        <v>3700000</v>
      </c>
      <c r="H22" s="26">
        <v>3680000</v>
      </c>
      <c r="I22" s="24"/>
    </row>
    <row r="23" spans="2:9" s="20" customFormat="1" ht="25.05" customHeight="1">
      <c r="B23" s="13"/>
      <c r="C23" s="14" t="s">
        <v>26</v>
      </c>
      <c r="D23" s="14"/>
      <c r="E23" s="21">
        <v>570000</v>
      </c>
      <c r="F23" s="21"/>
      <c r="G23" s="25">
        <f t="shared" si="1"/>
        <v>570000</v>
      </c>
      <c r="H23" s="26">
        <v>573000</v>
      </c>
      <c r="I23" s="24"/>
    </row>
    <row r="24" spans="2:9" s="20" customFormat="1" ht="25.05" customHeight="1">
      <c r="B24" s="13"/>
      <c r="C24" s="14" t="s">
        <v>27</v>
      </c>
      <c r="D24" s="14"/>
      <c r="E24" s="21">
        <v>60000</v>
      </c>
      <c r="F24" s="21"/>
      <c r="G24" s="25">
        <f t="shared" si="1"/>
        <v>60000</v>
      </c>
      <c r="H24" s="26">
        <v>60000</v>
      </c>
      <c r="I24" s="24"/>
    </row>
    <row r="25" spans="2:9" s="20" customFormat="1" ht="25.05" customHeight="1">
      <c r="B25" s="13"/>
      <c r="C25" s="14" t="s">
        <v>28</v>
      </c>
      <c r="D25" s="14"/>
      <c r="E25" s="21">
        <v>195000</v>
      </c>
      <c r="F25" s="21"/>
      <c r="G25" s="25">
        <f t="shared" si="1"/>
        <v>195000</v>
      </c>
      <c r="H25" s="26">
        <v>195000</v>
      </c>
      <c r="I25" s="24"/>
    </row>
    <row r="26" spans="2:9" s="20" customFormat="1" ht="25.05" customHeight="1">
      <c r="B26" s="13"/>
      <c r="C26" s="14" t="s">
        <v>29</v>
      </c>
      <c r="D26" s="14"/>
      <c r="E26" s="21">
        <v>24000</v>
      </c>
      <c r="F26" s="21"/>
      <c r="G26" s="25">
        <f t="shared" si="1"/>
        <v>24000</v>
      </c>
      <c r="H26" s="26">
        <v>24000</v>
      </c>
      <c r="I26" s="24"/>
    </row>
    <row r="27" spans="2:9" s="20" customFormat="1" ht="25.05" customHeight="1">
      <c r="B27" s="13"/>
      <c r="C27" s="14" t="s">
        <v>30</v>
      </c>
      <c r="D27" s="14"/>
      <c r="E27" s="21">
        <v>159000</v>
      </c>
      <c r="F27" s="21"/>
      <c r="G27" s="25">
        <f t="shared" si="1"/>
        <v>159000</v>
      </c>
      <c r="H27" s="26">
        <v>144000</v>
      </c>
      <c r="I27" s="24"/>
    </row>
    <row r="28" spans="2:9" s="20" customFormat="1" ht="25.05" customHeight="1">
      <c r="B28" s="13"/>
      <c r="C28" s="14" t="s">
        <v>31</v>
      </c>
      <c r="D28" s="14"/>
      <c r="E28" s="21">
        <v>142500</v>
      </c>
      <c r="F28" s="21"/>
      <c r="G28" s="25">
        <f t="shared" si="1"/>
        <v>142500</v>
      </c>
      <c r="H28" s="26">
        <v>142500</v>
      </c>
      <c r="I28" s="24"/>
    </row>
    <row r="29" spans="2:9" s="20" customFormat="1" ht="25.05" customHeight="1">
      <c r="B29" s="13"/>
      <c r="C29" s="14" t="s">
        <v>32</v>
      </c>
      <c r="D29" s="14"/>
      <c r="E29" s="21">
        <v>190000</v>
      </c>
      <c r="F29" s="21"/>
      <c r="G29" s="25">
        <f t="shared" si="1"/>
        <v>190000</v>
      </c>
      <c r="H29" s="26">
        <v>190000</v>
      </c>
      <c r="I29" s="24"/>
    </row>
    <row r="30" spans="2:9" s="20" customFormat="1" ht="25.05" customHeight="1">
      <c r="B30" s="13"/>
      <c r="C30" s="14" t="s">
        <v>33</v>
      </c>
      <c r="D30" s="14"/>
      <c r="E30" s="21">
        <v>376200</v>
      </c>
      <c r="F30" s="21"/>
      <c r="G30" s="25">
        <f t="shared" si="1"/>
        <v>376200</v>
      </c>
      <c r="H30" s="26">
        <v>376200</v>
      </c>
      <c r="I30" s="24"/>
    </row>
    <row r="31" spans="2:9" s="20" customFormat="1" ht="25.05" customHeight="1">
      <c r="B31" s="13"/>
      <c r="C31" s="14" t="s">
        <v>34</v>
      </c>
      <c r="D31" s="15"/>
      <c r="E31" s="35">
        <v>45000</v>
      </c>
      <c r="F31" s="21"/>
      <c r="G31" s="25">
        <f t="shared" si="1"/>
        <v>45000</v>
      </c>
      <c r="H31" s="26">
        <v>45000</v>
      </c>
      <c r="I31" s="24"/>
    </row>
    <row r="32" spans="2:9" s="20" customFormat="1" ht="25.05" customHeight="1">
      <c r="B32" s="13"/>
      <c r="C32" s="14" t="s">
        <v>35</v>
      </c>
      <c r="D32" s="15"/>
      <c r="E32" s="35">
        <v>3800</v>
      </c>
      <c r="F32" s="21"/>
      <c r="G32" s="25">
        <f t="shared" si="1"/>
        <v>3800</v>
      </c>
      <c r="H32" s="26">
        <v>30400</v>
      </c>
      <c r="I32" s="24"/>
    </row>
    <row r="33" spans="2:9" s="20" customFormat="1" ht="25.05" customHeight="1">
      <c r="B33" s="13"/>
      <c r="C33" s="106" t="s">
        <v>36</v>
      </c>
      <c r="D33" s="107"/>
      <c r="E33" s="38">
        <f>SUM(E35:E49)</f>
        <v>0</v>
      </c>
      <c r="F33" s="38">
        <f>SUM(F34:F49)</f>
        <v>6254500</v>
      </c>
      <c r="G33" s="39">
        <f>SUM(G34:G49)</f>
        <v>6254500</v>
      </c>
      <c r="H33" s="40">
        <f>SUM(H34:H49)</f>
        <v>6199900</v>
      </c>
      <c r="I33" s="24"/>
    </row>
    <row r="34" spans="2:9" s="20" customFormat="1" ht="25.05" customHeight="1">
      <c r="B34" s="13"/>
      <c r="C34" s="14" t="s">
        <v>23</v>
      </c>
      <c r="D34" s="15"/>
      <c r="E34" s="36"/>
      <c r="F34" s="35">
        <v>516000</v>
      </c>
      <c r="G34" s="25">
        <f t="shared" ref="G34:G50" si="2">+E34+F34</f>
        <v>516000</v>
      </c>
      <c r="H34" s="26">
        <v>516000</v>
      </c>
      <c r="I34" s="24"/>
    </row>
    <row r="35" spans="2:9" s="20" customFormat="1" ht="25.05" customHeight="1">
      <c r="B35" s="13"/>
      <c r="C35" s="14" t="s">
        <v>25</v>
      </c>
      <c r="D35" s="15"/>
      <c r="E35" s="35"/>
      <c r="F35" s="35">
        <v>3690000</v>
      </c>
      <c r="G35" s="25">
        <f t="shared" si="2"/>
        <v>3690000</v>
      </c>
      <c r="H35" s="26">
        <v>3640000</v>
      </c>
      <c r="I35" s="24"/>
    </row>
    <row r="36" spans="2:9" s="20" customFormat="1" ht="25.05" customHeight="1">
      <c r="B36" s="13"/>
      <c r="C36" s="14" t="s">
        <v>26</v>
      </c>
      <c r="D36" s="15"/>
      <c r="E36" s="35"/>
      <c r="F36" s="35">
        <v>600000</v>
      </c>
      <c r="G36" s="25">
        <f t="shared" si="2"/>
        <v>600000</v>
      </c>
      <c r="H36" s="26">
        <v>610000</v>
      </c>
      <c r="I36" s="24"/>
    </row>
    <row r="37" spans="2:9" s="20" customFormat="1" ht="25.05" customHeight="1">
      <c r="B37" s="13"/>
      <c r="C37" s="14" t="s">
        <v>27</v>
      </c>
      <c r="D37" s="15"/>
      <c r="E37" s="35"/>
      <c r="F37" s="35">
        <v>60000</v>
      </c>
      <c r="G37" s="25">
        <f t="shared" si="2"/>
        <v>60000</v>
      </c>
      <c r="H37" s="26">
        <v>60000</v>
      </c>
      <c r="I37" s="24"/>
    </row>
    <row r="38" spans="2:9" s="20" customFormat="1" ht="25.05" customHeight="1">
      <c r="B38" s="13"/>
      <c r="C38" s="14" t="s">
        <v>28</v>
      </c>
      <c r="D38" s="15"/>
      <c r="E38" s="35"/>
      <c r="F38" s="35">
        <v>195000</v>
      </c>
      <c r="G38" s="25">
        <f t="shared" si="2"/>
        <v>195000</v>
      </c>
      <c r="H38" s="26">
        <v>195000</v>
      </c>
      <c r="I38" s="24"/>
    </row>
    <row r="39" spans="2:9" s="20" customFormat="1" ht="25.05" customHeight="1">
      <c r="B39" s="13"/>
      <c r="C39" s="14" t="s">
        <v>29</v>
      </c>
      <c r="D39" s="14"/>
      <c r="E39" s="21"/>
      <c r="F39" s="35">
        <v>100000</v>
      </c>
      <c r="G39" s="25">
        <f t="shared" si="2"/>
        <v>100000</v>
      </c>
      <c r="H39" s="26">
        <v>100000</v>
      </c>
      <c r="I39" s="24"/>
    </row>
    <row r="40" spans="2:9" s="20" customFormat="1" ht="25.05" customHeight="1">
      <c r="B40" s="13"/>
      <c r="C40" s="14" t="s">
        <v>30</v>
      </c>
      <c r="D40" s="14"/>
      <c r="E40" s="21"/>
      <c r="F40" s="21">
        <v>400000</v>
      </c>
      <c r="G40" s="25">
        <f t="shared" si="2"/>
        <v>400000</v>
      </c>
      <c r="H40" s="26">
        <v>380000</v>
      </c>
      <c r="I40" s="24"/>
    </row>
    <row r="41" spans="2:9" s="20" customFormat="1" ht="25.05" customHeight="1">
      <c r="B41" s="13"/>
      <c r="C41" s="14" t="s">
        <v>31</v>
      </c>
      <c r="D41" s="14"/>
      <c r="E41" s="21"/>
      <c r="F41" s="35">
        <v>7500</v>
      </c>
      <c r="G41" s="25">
        <f t="shared" si="2"/>
        <v>7500</v>
      </c>
      <c r="H41" s="26">
        <v>7500</v>
      </c>
      <c r="I41" s="24"/>
    </row>
    <row r="42" spans="2:9" s="20" customFormat="1" ht="25.05" customHeight="1">
      <c r="B42" s="13"/>
      <c r="C42" s="14" t="s">
        <v>32</v>
      </c>
      <c r="D42" s="14"/>
      <c r="E42" s="21"/>
      <c r="F42" s="35">
        <v>10000</v>
      </c>
      <c r="G42" s="25">
        <f t="shared" si="2"/>
        <v>10000</v>
      </c>
      <c r="H42" s="26">
        <v>10000</v>
      </c>
      <c r="I42" s="24"/>
    </row>
    <row r="43" spans="2:9" s="20" customFormat="1" ht="25.05" customHeight="1">
      <c r="B43" s="13"/>
      <c r="C43" s="14" t="s">
        <v>37</v>
      </c>
      <c r="D43" s="14"/>
      <c r="E43" s="21"/>
      <c r="F43" s="35">
        <v>210000</v>
      </c>
      <c r="G43" s="25">
        <f t="shared" si="2"/>
        <v>210000</v>
      </c>
      <c r="H43" s="26">
        <v>210000</v>
      </c>
      <c r="I43" s="24"/>
    </row>
    <row r="44" spans="2:9" s="20" customFormat="1" ht="25.05" customHeight="1">
      <c r="B44" s="13"/>
      <c r="C44" s="14" t="s">
        <v>33</v>
      </c>
      <c r="D44" s="14"/>
      <c r="E44" s="21"/>
      <c r="F44" s="35">
        <v>19800</v>
      </c>
      <c r="G44" s="25">
        <f t="shared" si="2"/>
        <v>19800</v>
      </c>
      <c r="H44" s="26">
        <v>19800</v>
      </c>
      <c r="I44" s="24"/>
    </row>
    <row r="45" spans="2:9" s="20" customFormat="1" ht="25.05" customHeight="1">
      <c r="B45" s="13"/>
      <c r="C45" s="14" t="s">
        <v>38</v>
      </c>
      <c r="D45" s="14"/>
      <c r="E45" s="21"/>
      <c r="F45" s="35">
        <v>140000</v>
      </c>
      <c r="G45" s="25">
        <f t="shared" si="2"/>
        <v>140000</v>
      </c>
      <c r="H45" s="26">
        <v>140000</v>
      </c>
      <c r="I45" s="24"/>
    </row>
    <row r="46" spans="2:9" s="20" customFormat="1" ht="25.05" customHeight="1">
      <c r="B46" s="13"/>
      <c r="C46" s="14" t="s">
        <v>39</v>
      </c>
      <c r="D46" s="14"/>
      <c r="E46" s="21"/>
      <c r="F46" s="35">
        <v>5000</v>
      </c>
      <c r="G46" s="25">
        <f t="shared" si="2"/>
        <v>5000</v>
      </c>
      <c r="H46" s="26">
        <v>5000</v>
      </c>
      <c r="I46" s="24"/>
    </row>
    <row r="47" spans="2:9" s="20" customFormat="1" ht="25.05" customHeight="1">
      <c r="B47" s="13"/>
      <c r="C47" s="14" t="s">
        <v>35</v>
      </c>
      <c r="D47" s="14"/>
      <c r="E47" s="21"/>
      <c r="F47" s="35">
        <v>200</v>
      </c>
      <c r="G47" s="25">
        <f t="shared" si="2"/>
        <v>200</v>
      </c>
      <c r="H47" s="26">
        <v>1600</v>
      </c>
      <c r="I47" s="24"/>
    </row>
    <row r="48" spans="2:9" s="20" customFormat="1" ht="25.05" customHeight="1">
      <c r="B48" s="13"/>
      <c r="C48" s="14" t="s">
        <v>40</v>
      </c>
      <c r="D48" s="14"/>
      <c r="E48" s="21"/>
      <c r="F48" s="41">
        <v>1000</v>
      </c>
      <c r="G48" s="25">
        <f t="shared" si="2"/>
        <v>1000</v>
      </c>
      <c r="H48" s="26">
        <v>5000</v>
      </c>
      <c r="I48" s="24"/>
    </row>
    <row r="49" spans="2:9" s="20" customFormat="1" ht="25.05" customHeight="1">
      <c r="B49" s="13"/>
      <c r="C49" s="89" t="s">
        <v>41</v>
      </c>
      <c r="D49" s="105"/>
      <c r="E49" s="21"/>
      <c r="F49" s="21">
        <v>300000</v>
      </c>
      <c r="G49" s="25">
        <f t="shared" si="2"/>
        <v>300000</v>
      </c>
      <c r="H49" s="26">
        <v>300000</v>
      </c>
      <c r="I49" s="24"/>
    </row>
    <row r="50" spans="2:9" s="20" customFormat="1" ht="25.05" customHeight="1">
      <c r="B50" s="102" t="s">
        <v>42</v>
      </c>
      <c r="C50" s="103"/>
      <c r="D50" s="104"/>
      <c r="E50" s="31">
        <f>E17+E33</f>
        <v>45121500</v>
      </c>
      <c r="F50" s="31">
        <f>F17+F33</f>
        <v>6254500</v>
      </c>
      <c r="G50" s="33">
        <f t="shared" si="2"/>
        <v>51376000</v>
      </c>
      <c r="H50" s="42">
        <f>+H17+H33</f>
        <v>51016000</v>
      </c>
      <c r="I50" s="24"/>
    </row>
    <row r="51" spans="2:9" s="20" customFormat="1" ht="25.05" customHeight="1">
      <c r="B51" s="28"/>
      <c r="C51" s="103" t="s">
        <v>43</v>
      </c>
      <c r="D51" s="104"/>
      <c r="E51" s="43">
        <f>E15-E50</f>
        <v>-6661500</v>
      </c>
      <c r="F51" s="44">
        <f>F15-F50</f>
        <v>6613500</v>
      </c>
      <c r="G51" s="33">
        <f>+E51+F51</f>
        <v>-48000</v>
      </c>
      <c r="H51" s="42">
        <f>H15-H50</f>
        <v>-206000</v>
      </c>
      <c r="I51" s="24"/>
    </row>
    <row r="52" spans="2:9" s="20" customFormat="1" ht="25.05" customHeight="1">
      <c r="B52" s="28"/>
      <c r="C52" s="29" t="s">
        <v>44</v>
      </c>
      <c r="D52" s="30"/>
      <c r="E52" s="43">
        <v>0</v>
      </c>
      <c r="F52" s="44">
        <v>0</v>
      </c>
      <c r="G52" s="33">
        <v>0</v>
      </c>
      <c r="H52" s="42">
        <v>0</v>
      </c>
      <c r="I52" s="24"/>
    </row>
    <row r="53" spans="2:9" s="20" customFormat="1" ht="25.05" customHeight="1">
      <c r="B53" s="28"/>
      <c r="C53" s="29" t="s">
        <v>45</v>
      </c>
      <c r="D53" s="30"/>
      <c r="E53" s="21">
        <v>0</v>
      </c>
      <c r="F53" s="21">
        <v>0</v>
      </c>
      <c r="G53" s="25">
        <f>+E53+F53</f>
        <v>0</v>
      </c>
      <c r="H53" s="26">
        <f>+F53+G53</f>
        <v>0</v>
      </c>
      <c r="I53" s="24"/>
    </row>
    <row r="54" spans="2:9" s="20" customFormat="1" ht="25.05" customHeight="1">
      <c r="B54" s="28"/>
      <c r="C54" s="29" t="s">
        <v>46</v>
      </c>
      <c r="D54" s="45"/>
      <c r="E54" s="43">
        <f>E51-E53</f>
        <v>-6661500</v>
      </c>
      <c r="F54" s="43">
        <f>+F15-F50</f>
        <v>6613500</v>
      </c>
      <c r="G54" s="33">
        <f t="shared" ref="G54:H61" si="3">+E54+F54</f>
        <v>-48000</v>
      </c>
      <c r="H54" s="42">
        <f>H51-H53</f>
        <v>-206000</v>
      </c>
      <c r="I54" s="24"/>
    </row>
    <row r="55" spans="2:9" s="20" customFormat="1" ht="25.05" customHeight="1">
      <c r="B55" s="28" t="s">
        <v>47</v>
      </c>
      <c r="C55" s="29"/>
      <c r="D55" s="30"/>
      <c r="E55" s="31"/>
      <c r="F55" s="46"/>
      <c r="G55" s="33">
        <f t="shared" si="3"/>
        <v>0</v>
      </c>
      <c r="H55" s="42">
        <f t="shared" si="3"/>
        <v>0</v>
      </c>
      <c r="I55" s="24"/>
    </row>
    <row r="56" spans="2:9" s="20" customFormat="1" ht="25.05" customHeight="1">
      <c r="B56" s="99" t="s">
        <v>48</v>
      </c>
      <c r="C56" s="100"/>
      <c r="D56" s="101"/>
      <c r="E56" s="27"/>
      <c r="F56" s="17"/>
      <c r="G56" s="25">
        <f t="shared" si="3"/>
        <v>0</v>
      </c>
      <c r="H56" s="26">
        <f t="shared" si="3"/>
        <v>0</v>
      </c>
      <c r="I56" s="24"/>
    </row>
    <row r="57" spans="2:9" s="20" customFormat="1" ht="25.05" customHeight="1">
      <c r="B57" s="99" t="s">
        <v>49</v>
      </c>
      <c r="C57" s="100"/>
      <c r="D57" s="101"/>
      <c r="E57" s="31">
        <v>0</v>
      </c>
      <c r="F57" s="46">
        <v>0</v>
      </c>
      <c r="G57" s="33">
        <f t="shared" si="3"/>
        <v>0</v>
      </c>
      <c r="H57" s="42">
        <f t="shared" si="3"/>
        <v>0</v>
      </c>
      <c r="I57" s="24"/>
    </row>
    <row r="58" spans="2:9" s="20" customFormat="1" ht="25.05" customHeight="1">
      <c r="B58" s="99" t="s">
        <v>50</v>
      </c>
      <c r="C58" s="100"/>
      <c r="D58" s="101"/>
      <c r="E58" s="27"/>
      <c r="F58" s="17"/>
      <c r="G58" s="25">
        <f t="shared" si="3"/>
        <v>0</v>
      </c>
      <c r="H58" s="26">
        <f t="shared" si="3"/>
        <v>0</v>
      </c>
      <c r="I58" s="24"/>
    </row>
    <row r="59" spans="2:9" s="20" customFormat="1" ht="25.05" customHeight="1">
      <c r="B59" s="99" t="s">
        <v>51</v>
      </c>
      <c r="C59" s="100"/>
      <c r="D59" s="101"/>
      <c r="E59" s="31">
        <v>0</v>
      </c>
      <c r="F59" s="46">
        <v>0</v>
      </c>
      <c r="G59" s="33">
        <f t="shared" si="3"/>
        <v>0</v>
      </c>
      <c r="H59" s="42">
        <f t="shared" si="3"/>
        <v>0</v>
      </c>
      <c r="I59" s="24"/>
    </row>
    <row r="60" spans="2:9" s="20" customFormat="1" ht="25.05" customHeight="1">
      <c r="B60" s="28"/>
      <c r="C60" s="29" t="s">
        <v>52</v>
      </c>
      <c r="D60" s="30"/>
      <c r="E60" s="31">
        <v>0</v>
      </c>
      <c r="F60" s="48">
        <v>0</v>
      </c>
      <c r="G60" s="33">
        <f t="shared" si="3"/>
        <v>0</v>
      </c>
      <c r="H60" s="42">
        <f t="shared" si="3"/>
        <v>0</v>
      </c>
      <c r="I60" s="24"/>
    </row>
    <row r="61" spans="2:9" s="20" customFormat="1" ht="25.05" customHeight="1">
      <c r="B61" s="28"/>
      <c r="C61" s="29" t="s">
        <v>53</v>
      </c>
      <c r="D61" s="30"/>
      <c r="E61" s="43">
        <v>6613500</v>
      </c>
      <c r="F61" s="43">
        <v>-6613500</v>
      </c>
      <c r="G61" s="25">
        <f t="shared" si="3"/>
        <v>0</v>
      </c>
      <c r="H61" s="26">
        <v>0</v>
      </c>
      <c r="I61" s="24"/>
    </row>
    <row r="62" spans="2:9" s="20" customFormat="1" ht="25.05" customHeight="1">
      <c r="B62" s="28"/>
      <c r="C62" s="103" t="s">
        <v>54</v>
      </c>
      <c r="D62" s="104"/>
      <c r="E62" s="43">
        <v>-48000</v>
      </c>
      <c r="F62" s="43">
        <v>0</v>
      </c>
      <c r="G62" s="33">
        <v>-48000</v>
      </c>
      <c r="H62" s="42">
        <v>-206000</v>
      </c>
      <c r="I62" s="24"/>
    </row>
    <row r="63" spans="2:9" s="20" customFormat="1" ht="25.05" customHeight="1">
      <c r="B63" s="28"/>
      <c r="C63" s="29" t="s">
        <v>55</v>
      </c>
      <c r="D63" s="30"/>
      <c r="E63" s="49">
        <v>1292616983</v>
      </c>
      <c r="F63" s="46">
        <v>538770610</v>
      </c>
      <c r="G63" s="33">
        <f>+E63+F63</f>
        <v>1831387593</v>
      </c>
      <c r="H63" s="42">
        <v>1555568529</v>
      </c>
      <c r="I63" s="24"/>
    </row>
    <row r="64" spans="2:9" s="20" customFormat="1" ht="25.05" customHeight="1">
      <c r="B64" s="50"/>
      <c r="C64" s="14" t="s">
        <v>56</v>
      </c>
      <c r="D64" s="15"/>
      <c r="E64" s="49">
        <f>+E62+E63</f>
        <v>1292568983</v>
      </c>
      <c r="F64" s="35">
        <f>+F62+F63</f>
        <v>538770610</v>
      </c>
      <c r="G64" s="25">
        <f>+E64+F64</f>
        <v>1831339593</v>
      </c>
      <c r="H64" s="26">
        <v>1831387593</v>
      </c>
      <c r="I64" s="24"/>
    </row>
    <row r="65" spans="1:8" ht="25.05" customHeight="1">
      <c r="B65" s="51" t="s">
        <v>57</v>
      </c>
      <c r="C65" s="52"/>
      <c r="D65" s="53"/>
      <c r="E65" s="54"/>
      <c r="F65" s="54"/>
      <c r="G65" s="55"/>
      <c r="H65" s="56"/>
    </row>
    <row r="66" spans="1:8" s="3" customFormat="1" ht="25.05" customHeight="1">
      <c r="A66"/>
      <c r="B66" s="51"/>
      <c r="C66" s="57" t="s">
        <v>58</v>
      </c>
      <c r="D66" s="58"/>
      <c r="E66" s="46">
        <f>E67</f>
        <v>0</v>
      </c>
      <c r="F66" s="46">
        <f>F67</f>
        <v>0</v>
      </c>
      <c r="G66" s="59">
        <f>E66+F66</f>
        <v>0</v>
      </c>
      <c r="H66" s="60">
        <v>0</v>
      </c>
    </row>
    <row r="67" spans="1:8" s="3" customFormat="1" ht="25.05" customHeight="1">
      <c r="A67"/>
      <c r="B67" s="61"/>
      <c r="C67" s="58" t="s">
        <v>59</v>
      </c>
      <c r="D67" s="58"/>
      <c r="E67" s="62">
        <f>E69-E68</f>
        <v>0</v>
      </c>
      <c r="F67" s="62">
        <f>F69-F68</f>
        <v>0</v>
      </c>
      <c r="G67" s="33">
        <f>G69-G68</f>
        <v>0</v>
      </c>
      <c r="H67" s="42">
        <v>0</v>
      </c>
    </row>
    <row r="68" spans="1:8" s="3" customFormat="1" ht="25.05" customHeight="1">
      <c r="A68"/>
      <c r="B68" s="61"/>
      <c r="C68" s="58" t="s">
        <v>60</v>
      </c>
      <c r="D68" s="58"/>
      <c r="E68" s="62">
        <v>0</v>
      </c>
      <c r="F68" s="62">
        <v>0</v>
      </c>
      <c r="G68" s="33">
        <v>0</v>
      </c>
      <c r="H68" s="42">
        <v>0</v>
      </c>
    </row>
    <row r="69" spans="1:8" s="3" customFormat="1" ht="25.05" customHeight="1">
      <c r="A69"/>
      <c r="B69" s="61"/>
      <c r="C69" s="58" t="s">
        <v>61</v>
      </c>
      <c r="D69" s="58"/>
      <c r="E69" s="62">
        <v>0</v>
      </c>
      <c r="F69" s="62">
        <v>0</v>
      </c>
      <c r="G69" s="33">
        <v>0</v>
      </c>
      <c r="H69" s="42">
        <v>0</v>
      </c>
    </row>
    <row r="70" spans="1:8" s="3" customFormat="1" ht="25.05" customHeight="1" thickBot="1">
      <c r="A70"/>
      <c r="B70" s="63" t="s">
        <v>62</v>
      </c>
      <c r="C70" s="64"/>
      <c r="D70" s="64"/>
      <c r="E70" s="65">
        <f>E64+E69</f>
        <v>1292568983</v>
      </c>
      <c r="F70" s="65">
        <f>F64+F69</f>
        <v>538770610</v>
      </c>
      <c r="G70" s="66">
        <f>E70+F70</f>
        <v>1831339593</v>
      </c>
      <c r="H70" s="67">
        <v>1831387593</v>
      </c>
    </row>
    <row r="71" spans="1:8" s="3" customFormat="1" ht="15.75" customHeight="1">
      <c r="A71"/>
      <c r="B71"/>
      <c r="C71"/>
      <c r="D71"/>
      <c r="E71"/>
      <c r="F71"/>
      <c r="G71"/>
      <c r="H71"/>
    </row>
    <row r="72" spans="1:8" s="3" customFormat="1" ht="15.75" customHeight="1">
      <c r="A72"/>
      <c r="B72"/>
      <c r="C72"/>
      <c r="D72"/>
      <c r="E72"/>
      <c r="F72"/>
      <c r="G72"/>
      <c r="H72"/>
    </row>
    <row r="73" spans="1:8" s="3" customFormat="1" ht="15.75" customHeight="1">
      <c r="A73"/>
      <c r="B73"/>
      <c r="C73"/>
      <c r="D73"/>
      <c r="E73"/>
      <c r="F73"/>
      <c r="G73"/>
      <c r="H73"/>
    </row>
    <row r="74" spans="1:8" s="3" customFormat="1" ht="15.75" customHeight="1">
      <c r="A74"/>
      <c r="B74"/>
      <c r="C74"/>
      <c r="D74"/>
      <c r="E74"/>
      <c r="F74"/>
      <c r="G74"/>
      <c r="H74"/>
    </row>
    <row r="75" spans="1:8" s="3" customFormat="1" ht="15.75" customHeight="1">
      <c r="A75"/>
      <c r="B75"/>
      <c r="C75"/>
      <c r="D75"/>
      <c r="E75"/>
      <c r="F75"/>
      <c r="G75"/>
      <c r="H75"/>
    </row>
    <row r="76" spans="1:8" s="3" customFormat="1" ht="16.5" customHeight="1">
      <c r="A76"/>
      <c r="B76" s="108"/>
      <c r="C76" s="108"/>
      <c r="D76" s="108"/>
      <c r="E76" s="108"/>
      <c r="F76" s="108"/>
      <c r="G76" s="108"/>
      <c r="H76"/>
    </row>
    <row r="77" spans="1:8" s="3" customFormat="1">
      <c r="A77"/>
      <c r="B77" s="108"/>
      <c r="C77" s="108"/>
      <c r="D77" s="108"/>
      <c r="E77" s="108"/>
      <c r="F77" s="108"/>
      <c r="G77" s="108"/>
      <c r="H77"/>
    </row>
    <row r="78" spans="1:8" s="3" customFormat="1">
      <c r="A78"/>
      <c r="B78" s="109"/>
      <c r="C78" s="109"/>
      <c r="D78" s="109"/>
      <c r="E78" s="109"/>
      <c r="F78" s="109"/>
      <c r="G78" s="109"/>
      <c r="H78"/>
    </row>
    <row r="79" spans="1:8" s="3" customFormat="1">
      <c r="A79"/>
      <c r="B79" s="108"/>
      <c r="C79" s="108"/>
      <c r="D79" s="108"/>
      <c r="E79" s="108"/>
      <c r="F79" s="108"/>
      <c r="G79" s="108"/>
      <c r="H79"/>
    </row>
    <row r="80" spans="1:8" s="3" customFormat="1">
      <c r="B80" s="108"/>
      <c r="C80" s="108"/>
      <c r="D80" s="108"/>
      <c r="E80" s="108"/>
      <c r="F80" s="108"/>
      <c r="G80" s="108"/>
      <c r="H80" s="68"/>
    </row>
    <row r="81" spans="2:8" s="3" customFormat="1">
      <c r="B81"/>
      <c r="C81"/>
      <c r="D81"/>
      <c r="E81"/>
      <c r="F81"/>
      <c r="G81" s="69"/>
      <c r="H81" s="69"/>
    </row>
    <row r="82" spans="2:8" s="3" customFormat="1">
      <c r="B82" s="108"/>
      <c r="C82" s="108"/>
      <c r="D82" s="108"/>
      <c r="E82" s="108"/>
      <c r="F82" s="108"/>
      <c r="G82" s="108"/>
      <c r="H82" s="68"/>
    </row>
    <row r="83" spans="2:8" s="3" customFormat="1">
      <c r="B83"/>
      <c r="C83"/>
      <c r="D83"/>
      <c r="E83"/>
      <c r="F83"/>
      <c r="G83" s="69"/>
      <c r="H83" s="69"/>
    </row>
  </sheetData>
  <mergeCells count="26">
    <mergeCell ref="B80:G80"/>
    <mergeCell ref="B82:G82"/>
    <mergeCell ref="B59:D59"/>
    <mergeCell ref="C62:D62"/>
    <mergeCell ref="B76:G76"/>
    <mergeCell ref="B77:G77"/>
    <mergeCell ref="B78:G78"/>
    <mergeCell ref="B79:G79"/>
    <mergeCell ref="B58:D58"/>
    <mergeCell ref="C12:D12"/>
    <mergeCell ref="B15:D15"/>
    <mergeCell ref="C19:D19"/>
    <mergeCell ref="C20:D20"/>
    <mergeCell ref="C21:D21"/>
    <mergeCell ref="C33:D33"/>
    <mergeCell ref="C49:D49"/>
    <mergeCell ref="B50:D50"/>
    <mergeCell ref="C51:D51"/>
    <mergeCell ref="B56:D56"/>
    <mergeCell ref="B57:D57"/>
    <mergeCell ref="C11:D11"/>
    <mergeCell ref="A1:C1"/>
    <mergeCell ref="D1:G1"/>
    <mergeCell ref="B2:H2"/>
    <mergeCell ref="F3:G3"/>
    <mergeCell ref="B4:D4"/>
  </mergeCells>
  <phoneticPr fontId="3"/>
  <pageMargins left="0.70866141732283472" right="0" top="0.19685039370078741" bottom="0" header="0.31496062992125984" footer="0.31496062992125984"/>
  <pageSetup paperSize="9" scale="47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EE96-E48A-4D75-A1EE-CF6442B8F37C}">
  <dimension ref="A1:K84"/>
  <sheetViews>
    <sheetView zoomScale="71" zoomScaleNormal="71" zoomScaleSheetLayoutView="100" workbookViewId="0">
      <selection activeCell="K13" sqref="K13"/>
    </sheetView>
  </sheetViews>
  <sheetFormatPr defaultColWidth="9" defaultRowHeight="13.2"/>
  <cols>
    <col min="1" max="1" width="8.109375" customWidth="1"/>
    <col min="2" max="2" width="9" customWidth="1"/>
    <col min="4" max="4" width="46" customWidth="1"/>
    <col min="5" max="8" width="22.77734375" style="3" customWidth="1"/>
    <col min="9" max="10" width="22.77734375" style="69" customWidth="1"/>
    <col min="11" max="11" width="21.21875" style="3" customWidth="1"/>
  </cols>
  <sheetData>
    <row r="1" spans="1:11" ht="43.8" customHeight="1">
      <c r="A1" s="110"/>
      <c r="B1" s="111"/>
      <c r="C1" s="111"/>
      <c r="D1" s="93" t="s">
        <v>63</v>
      </c>
      <c r="E1" s="92"/>
      <c r="F1" s="92"/>
      <c r="G1" s="92"/>
      <c r="H1" s="92"/>
      <c r="I1" s="92"/>
      <c r="J1" s="1"/>
    </row>
    <row r="2" spans="1:11" ht="23.25" customHeight="1">
      <c r="B2" s="94" t="s">
        <v>64</v>
      </c>
      <c r="C2" s="94"/>
      <c r="D2" s="94"/>
      <c r="E2" s="94"/>
      <c r="F2" s="94"/>
      <c r="G2" s="94"/>
      <c r="H2" s="94"/>
      <c r="I2" s="94"/>
      <c r="J2" s="94"/>
    </row>
    <row r="3" spans="1:11" ht="19.8" customHeight="1" thickBot="1">
      <c r="B3" s="4"/>
      <c r="C3" s="4"/>
      <c r="D3" s="4"/>
      <c r="E3" s="5"/>
      <c r="F3" s="5"/>
      <c r="G3" s="5"/>
      <c r="H3" s="95"/>
      <c r="I3" s="95"/>
      <c r="J3" s="6" t="s">
        <v>2</v>
      </c>
    </row>
    <row r="4" spans="1:11" s="7" customFormat="1" ht="24.6" customHeight="1">
      <c r="B4" s="112" t="s">
        <v>3</v>
      </c>
      <c r="C4" s="113"/>
      <c r="D4" s="114"/>
      <c r="E4" s="118" t="s">
        <v>4</v>
      </c>
      <c r="F4" s="119"/>
      <c r="G4" s="120"/>
      <c r="H4" s="121" t="s">
        <v>5</v>
      </c>
      <c r="I4" s="123" t="s">
        <v>6</v>
      </c>
      <c r="J4" s="125" t="s">
        <v>7</v>
      </c>
      <c r="K4" s="12"/>
    </row>
    <row r="5" spans="1:11" s="7" customFormat="1" ht="24.6" customHeight="1">
      <c r="B5" s="115"/>
      <c r="C5" s="116"/>
      <c r="D5" s="117"/>
      <c r="E5" s="70" t="s">
        <v>65</v>
      </c>
      <c r="F5" s="71" t="s">
        <v>66</v>
      </c>
      <c r="G5" s="71" t="s">
        <v>67</v>
      </c>
      <c r="H5" s="122"/>
      <c r="I5" s="124"/>
      <c r="J5" s="126"/>
      <c r="K5" s="12"/>
    </row>
    <row r="6" spans="1:11" ht="25.05" customHeight="1">
      <c r="B6" s="13" t="s">
        <v>8</v>
      </c>
      <c r="C6" s="14"/>
      <c r="D6" s="15"/>
      <c r="E6" s="21"/>
      <c r="F6" s="35"/>
      <c r="G6" s="35"/>
      <c r="H6" s="17"/>
      <c r="I6" s="18"/>
      <c r="J6" s="19"/>
    </row>
    <row r="7" spans="1:11" s="20" customFormat="1" ht="25.05" customHeight="1">
      <c r="B7" s="13" t="s">
        <v>9</v>
      </c>
      <c r="C7" s="14"/>
      <c r="D7" s="15"/>
      <c r="E7" s="21"/>
      <c r="F7" s="35"/>
      <c r="G7" s="35"/>
      <c r="H7" s="17"/>
      <c r="I7" s="22"/>
      <c r="J7" s="23"/>
      <c r="K7" s="24"/>
    </row>
    <row r="8" spans="1:11" s="20" customFormat="1" ht="25.05" customHeight="1">
      <c r="B8" s="13" t="s">
        <v>10</v>
      </c>
      <c r="C8" s="14"/>
      <c r="D8" s="15"/>
      <c r="E8" s="21"/>
      <c r="F8" s="35"/>
      <c r="G8" s="35"/>
      <c r="H8" s="17"/>
      <c r="I8" s="22"/>
      <c r="J8" s="23"/>
      <c r="K8" s="24"/>
    </row>
    <row r="9" spans="1:11" s="20" customFormat="1" ht="25.05" customHeight="1">
      <c r="B9" s="13"/>
      <c r="C9" s="14" t="s">
        <v>11</v>
      </c>
      <c r="D9" s="15"/>
      <c r="E9" s="21"/>
      <c r="F9" s="35"/>
      <c r="G9" s="35"/>
      <c r="H9" s="17"/>
      <c r="I9" s="22"/>
      <c r="J9" s="23"/>
      <c r="K9" s="24"/>
    </row>
    <row r="10" spans="1:11" s="20" customFormat="1" ht="25.05" customHeight="1">
      <c r="B10" s="13"/>
      <c r="C10" s="14" t="s">
        <v>12</v>
      </c>
      <c r="D10" s="15"/>
      <c r="E10" s="21">
        <v>9144000</v>
      </c>
      <c r="F10" s="35">
        <v>381000</v>
      </c>
      <c r="G10" s="35">
        <f>E10+F10</f>
        <v>9525000</v>
      </c>
      <c r="H10" s="17">
        <v>3175000</v>
      </c>
      <c r="I10" s="25">
        <f>G10+H10</f>
        <v>12700000</v>
      </c>
      <c r="J10" s="26">
        <v>12200000</v>
      </c>
      <c r="K10" s="24"/>
    </row>
    <row r="11" spans="1:11" s="20" customFormat="1" ht="25.05" customHeight="1">
      <c r="B11" s="13"/>
      <c r="C11" s="14" t="s">
        <v>13</v>
      </c>
      <c r="D11" s="15"/>
      <c r="E11" s="21">
        <v>27777600</v>
      </c>
      <c r="F11" s="35">
        <v>1157400</v>
      </c>
      <c r="G11" s="35">
        <f>E11+F11</f>
        <v>28935000</v>
      </c>
      <c r="H11" s="17">
        <v>9645000</v>
      </c>
      <c r="I11" s="25">
        <f>G11+H11</f>
        <v>38580000</v>
      </c>
      <c r="J11" s="26">
        <v>38580000</v>
      </c>
      <c r="K11" s="72"/>
    </row>
    <row r="12" spans="1:11" s="20" customFormat="1" ht="25.05" customHeight="1">
      <c r="B12" s="13"/>
      <c r="C12" s="89" t="s">
        <v>14</v>
      </c>
      <c r="D12" s="90"/>
      <c r="E12" s="21"/>
      <c r="F12" s="35"/>
      <c r="G12" s="35"/>
      <c r="H12" s="17"/>
      <c r="I12" s="25"/>
      <c r="J12" s="26"/>
    </row>
    <row r="13" spans="1:11" s="20" customFormat="1" ht="25.05" customHeight="1">
      <c r="B13" s="13"/>
      <c r="C13" s="89" t="s">
        <v>15</v>
      </c>
      <c r="D13" s="90"/>
      <c r="E13" s="21">
        <v>0</v>
      </c>
      <c r="F13" s="35">
        <v>0</v>
      </c>
      <c r="G13" s="35">
        <v>0</v>
      </c>
      <c r="H13" s="17">
        <v>0</v>
      </c>
      <c r="I13" s="25">
        <f t="shared" ref="I13:I15" si="0">G13+H13</f>
        <v>0</v>
      </c>
      <c r="J13" s="26">
        <v>0</v>
      </c>
    </row>
    <row r="14" spans="1:11" s="20" customFormat="1" ht="25.05" customHeight="1">
      <c r="B14" s="13"/>
      <c r="C14" s="14" t="s">
        <v>16</v>
      </c>
      <c r="D14" s="15"/>
      <c r="E14" s="27"/>
      <c r="F14" s="73"/>
      <c r="G14" s="73"/>
      <c r="H14" s="17"/>
      <c r="I14" s="25"/>
      <c r="J14" s="26"/>
      <c r="K14" s="24"/>
    </row>
    <row r="15" spans="1:11" s="20" customFormat="1" ht="25.05" customHeight="1">
      <c r="B15" s="13"/>
      <c r="C15" s="14" t="s">
        <v>17</v>
      </c>
      <c r="D15" s="15"/>
      <c r="E15" s="21">
        <v>0</v>
      </c>
      <c r="F15" s="35">
        <v>0</v>
      </c>
      <c r="G15" s="35">
        <v>0</v>
      </c>
      <c r="H15" s="17">
        <v>48000</v>
      </c>
      <c r="I15" s="25">
        <f t="shared" si="0"/>
        <v>48000</v>
      </c>
      <c r="J15" s="26">
        <v>30000</v>
      </c>
      <c r="K15" s="24"/>
    </row>
    <row r="16" spans="1:11" s="20" customFormat="1" ht="25.05" customHeight="1">
      <c r="B16" s="102" t="s">
        <v>18</v>
      </c>
      <c r="C16" s="103"/>
      <c r="D16" s="104"/>
      <c r="E16" s="31">
        <f>SUM(E10:E15)</f>
        <v>36921600</v>
      </c>
      <c r="F16" s="31">
        <f t="shared" ref="F16:G16" si="1">SUM(F10:F15)</f>
        <v>1538400</v>
      </c>
      <c r="G16" s="31">
        <f t="shared" si="1"/>
        <v>38460000</v>
      </c>
      <c r="H16" s="32">
        <f>SUM(H10:H15)</f>
        <v>12868000</v>
      </c>
      <c r="I16" s="33">
        <f>+G16+H16</f>
        <v>51328000</v>
      </c>
      <c r="J16" s="34">
        <f>SUM(J10:J15)</f>
        <v>50810000</v>
      </c>
      <c r="K16" s="24"/>
    </row>
    <row r="17" spans="2:11" s="20" customFormat="1" ht="25.05" customHeight="1">
      <c r="B17" s="13" t="s">
        <v>19</v>
      </c>
      <c r="C17" s="14"/>
      <c r="D17" s="15"/>
      <c r="E17" s="35"/>
      <c r="F17" s="35"/>
      <c r="G17" s="35"/>
      <c r="H17" s="17"/>
      <c r="I17" s="25"/>
      <c r="J17" s="26"/>
      <c r="K17" s="24"/>
    </row>
    <row r="18" spans="2:11" s="20" customFormat="1" ht="25.05" customHeight="1">
      <c r="B18" s="13"/>
      <c r="C18" s="14" t="s">
        <v>20</v>
      </c>
      <c r="D18" s="15"/>
      <c r="E18" s="36">
        <f>SUM(E19:E33)</f>
        <v>43542250</v>
      </c>
      <c r="F18" s="36">
        <f>SUM(F19:F33)</f>
        <v>1579250</v>
      </c>
      <c r="G18" s="36">
        <f>SUM(G19:G33)</f>
        <v>45121500</v>
      </c>
      <c r="H18" s="36"/>
      <c r="I18" s="36">
        <f>SUM(I19:I33)</f>
        <v>45121500</v>
      </c>
      <c r="J18" s="37">
        <f>SUM(J19:J33)</f>
        <v>44816100</v>
      </c>
      <c r="K18" s="24"/>
    </row>
    <row r="19" spans="2:11" s="20" customFormat="1" ht="25.05" customHeight="1">
      <c r="B19" s="13"/>
      <c r="C19" s="14" t="s">
        <v>21</v>
      </c>
      <c r="D19" s="14"/>
      <c r="E19" s="21">
        <v>38300000</v>
      </c>
      <c r="F19" s="21">
        <v>0</v>
      </c>
      <c r="G19" s="21">
        <f>E19+F19</f>
        <v>38300000</v>
      </c>
      <c r="H19" s="21"/>
      <c r="I19" s="25">
        <f>G19</f>
        <v>38300000</v>
      </c>
      <c r="J19" s="26">
        <v>38000000</v>
      </c>
    </row>
    <row r="20" spans="2:11" s="20" customFormat="1" ht="25.05" customHeight="1">
      <c r="B20" s="13"/>
      <c r="C20" s="89" t="s">
        <v>22</v>
      </c>
      <c r="D20" s="105"/>
      <c r="E20" s="21">
        <v>0</v>
      </c>
      <c r="F20" s="21">
        <v>1200000</v>
      </c>
      <c r="G20" s="21">
        <f t="shared" ref="G20:G33" si="2">E20+F20</f>
        <v>1200000</v>
      </c>
      <c r="H20" s="21"/>
      <c r="I20" s="25">
        <f t="shared" ref="I20:I33" si="3">G20</f>
        <v>1200000</v>
      </c>
      <c r="J20" s="26">
        <v>1200000</v>
      </c>
      <c r="K20" s="24"/>
    </row>
    <row r="21" spans="2:11" s="20" customFormat="1" ht="25.05" customHeight="1">
      <c r="B21" s="13"/>
      <c r="C21" s="89" t="s">
        <v>23</v>
      </c>
      <c r="D21" s="105"/>
      <c r="E21" s="21">
        <v>52000</v>
      </c>
      <c r="F21" s="21">
        <v>26000</v>
      </c>
      <c r="G21" s="21">
        <f t="shared" si="2"/>
        <v>78000</v>
      </c>
      <c r="H21" s="21"/>
      <c r="I21" s="25">
        <f t="shared" si="3"/>
        <v>78000</v>
      </c>
      <c r="J21" s="26">
        <v>78000</v>
      </c>
      <c r="K21" s="24"/>
    </row>
    <row r="22" spans="2:11" s="20" customFormat="1" ht="25.05" customHeight="1">
      <c r="B22" s="13"/>
      <c r="C22" s="89" t="s">
        <v>24</v>
      </c>
      <c r="D22" s="105"/>
      <c r="E22" s="21">
        <v>52000</v>
      </c>
      <c r="F22" s="21">
        <v>26000</v>
      </c>
      <c r="G22" s="21">
        <f t="shared" si="2"/>
        <v>78000</v>
      </c>
      <c r="H22" s="21"/>
      <c r="I22" s="25">
        <f t="shared" si="3"/>
        <v>78000</v>
      </c>
      <c r="J22" s="26">
        <v>78000</v>
      </c>
      <c r="K22" s="24"/>
    </row>
    <row r="23" spans="2:11" s="20" customFormat="1" ht="25.05" customHeight="1">
      <c r="B23" s="13"/>
      <c r="C23" s="14" t="s">
        <v>25</v>
      </c>
      <c r="D23" s="15"/>
      <c r="E23" s="21">
        <v>3515000</v>
      </c>
      <c r="F23" s="21">
        <v>185000</v>
      </c>
      <c r="G23" s="21">
        <f t="shared" si="2"/>
        <v>3700000</v>
      </c>
      <c r="H23" s="21"/>
      <c r="I23" s="25">
        <f t="shared" si="3"/>
        <v>3700000</v>
      </c>
      <c r="J23" s="26">
        <v>3680000</v>
      </c>
      <c r="K23" s="24"/>
    </row>
    <row r="24" spans="2:11" s="20" customFormat="1" ht="25.05" customHeight="1">
      <c r="B24" s="13"/>
      <c r="C24" s="14" t="s">
        <v>26</v>
      </c>
      <c r="D24" s="14"/>
      <c r="E24" s="21">
        <v>541500</v>
      </c>
      <c r="F24" s="21">
        <v>28500</v>
      </c>
      <c r="G24" s="21">
        <f t="shared" si="2"/>
        <v>570000</v>
      </c>
      <c r="H24" s="21"/>
      <c r="I24" s="25">
        <f t="shared" si="3"/>
        <v>570000</v>
      </c>
      <c r="J24" s="26">
        <v>573000</v>
      </c>
      <c r="K24" s="24"/>
    </row>
    <row r="25" spans="2:11" s="20" customFormat="1" ht="25.05" customHeight="1">
      <c r="B25" s="13"/>
      <c r="C25" s="14" t="s">
        <v>27</v>
      </c>
      <c r="D25" s="14"/>
      <c r="E25" s="21">
        <v>57000</v>
      </c>
      <c r="F25" s="21">
        <v>3000</v>
      </c>
      <c r="G25" s="21">
        <f t="shared" si="2"/>
        <v>60000</v>
      </c>
      <c r="H25" s="21"/>
      <c r="I25" s="25">
        <f t="shared" si="3"/>
        <v>60000</v>
      </c>
      <c r="J25" s="26">
        <v>60000</v>
      </c>
      <c r="K25" s="24"/>
    </row>
    <row r="26" spans="2:11" s="20" customFormat="1" ht="25.05" customHeight="1">
      <c r="B26" s="13"/>
      <c r="C26" s="14" t="s">
        <v>28</v>
      </c>
      <c r="D26" s="14"/>
      <c r="E26" s="21">
        <v>185250</v>
      </c>
      <c r="F26" s="21">
        <v>9750</v>
      </c>
      <c r="G26" s="21">
        <f t="shared" si="2"/>
        <v>195000</v>
      </c>
      <c r="H26" s="21"/>
      <c r="I26" s="25">
        <f t="shared" si="3"/>
        <v>195000</v>
      </c>
      <c r="J26" s="26">
        <v>195000</v>
      </c>
      <c r="K26" s="24"/>
    </row>
    <row r="27" spans="2:11" s="20" customFormat="1" ht="25.05" customHeight="1">
      <c r="B27" s="13"/>
      <c r="C27" s="14" t="s">
        <v>29</v>
      </c>
      <c r="D27" s="14"/>
      <c r="E27" s="21">
        <v>16000</v>
      </c>
      <c r="F27" s="21">
        <v>8000</v>
      </c>
      <c r="G27" s="21">
        <f t="shared" si="2"/>
        <v>24000</v>
      </c>
      <c r="H27" s="21"/>
      <c r="I27" s="25">
        <f t="shared" si="3"/>
        <v>24000</v>
      </c>
      <c r="J27" s="26">
        <v>24000</v>
      </c>
      <c r="K27" s="24"/>
    </row>
    <row r="28" spans="2:11" s="20" customFormat="1" ht="25.05" customHeight="1">
      <c r="B28" s="13"/>
      <c r="C28" s="14" t="s">
        <v>30</v>
      </c>
      <c r="D28" s="14"/>
      <c r="E28" s="21">
        <v>106000</v>
      </c>
      <c r="F28" s="21">
        <v>53000</v>
      </c>
      <c r="G28" s="21">
        <f t="shared" si="2"/>
        <v>159000</v>
      </c>
      <c r="H28" s="21"/>
      <c r="I28" s="25">
        <f t="shared" si="3"/>
        <v>159000</v>
      </c>
      <c r="J28" s="26">
        <v>144000</v>
      </c>
      <c r="K28" s="24"/>
    </row>
    <row r="29" spans="2:11" s="20" customFormat="1" ht="25.05" customHeight="1">
      <c r="B29" s="13"/>
      <c r="C29" s="14" t="s">
        <v>31</v>
      </c>
      <c r="D29" s="14"/>
      <c r="E29" s="21">
        <v>135000</v>
      </c>
      <c r="F29" s="21">
        <v>7500</v>
      </c>
      <c r="G29" s="21">
        <f t="shared" si="2"/>
        <v>142500</v>
      </c>
      <c r="H29" s="21"/>
      <c r="I29" s="25">
        <f t="shared" si="3"/>
        <v>142500</v>
      </c>
      <c r="J29" s="26">
        <v>142500</v>
      </c>
      <c r="K29" s="24"/>
    </row>
    <row r="30" spans="2:11" s="20" customFormat="1" ht="25.05" customHeight="1">
      <c r="B30" s="13"/>
      <c r="C30" s="14" t="s">
        <v>32</v>
      </c>
      <c r="D30" s="14"/>
      <c r="E30" s="21">
        <v>180000</v>
      </c>
      <c r="F30" s="21">
        <v>10000</v>
      </c>
      <c r="G30" s="21">
        <f t="shared" si="2"/>
        <v>190000</v>
      </c>
      <c r="H30" s="21"/>
      <c r="I30" s="25">
        <f t="shared" si="3"/>
        <v>190000</v>
      </c>
      <c r="J30" s="26">
        <v>190000</v>
      </c>
      <c r="K30" s="24"/>
    </row>
    <row r="31" spans="2:11" s="20" customFormat="1" ht="25.05" customHeight="1">
      <c r="B31" s="13"/>
      <c r="C31" s="14" t="s">
        <v>33</v>
      </c>
      <c r="D31" s="14"/>
      <c r="E31" s="21">
        <v>356400</v>
      </c>
      <c r="F31" s="21">
        <v>19800</v>
      </c>
      <c r="G31" s="21">
        <f t="shared" si="2"/>
        <v>376200</v>
      </c>
      <c r="H31" s="21"/>
      <c r="I31" s="25">
        <f t="shared" si="3"/>
        <v>376200</v>
      </c>
      <c r="J31" s="26">
        <v>376200</v>
      </c>
      <c r="K31" s="24"/>
    </row>
    <row r="32" spans="2:11" s="20" customFormat="1" ht="25.05" customHeight="1">
      <c r="B32" s="13"/>
      <c r="C32" s="14" t="s">
        <v>34</v>
      </c>
      <c r="D32" s="15"/>
      <c r="E32" s="35">
        <v>42500</v>
      </c>
      <c r="F32" s="35">
        <v>2500</v>
      </c>
      <c r="G32" s="21">
        <f t="shared" si="2"/>
        <v>45000</v>
      </c>
      <c r="H32" s="21"/>
      <c r="I32" s="25">
        <f t="shared" si="3"/>
        <v>45000</v>
      </c>
      <c r="J32" s="26">
        <v>45000</v>
      </c>
      <c r="K32" s="24"/>
    </row>
    <row r="33" spans="2:11" s="20" customFormat="1" ht="25.05" customHeight="1">
      <c r="B33" s="13"/>
      <c r="C33" s="14" t="s">
        <v>35</v>
      </c>
      <c r="D33" s="15"/>
      <c r="E33" s="35">
        <v>3600</v>
      </c>
      <c r="F33" s="35">
        <v>200</v>
      </c>
      <c r="G33" s="21">
        <f t="shared" si="2"/>
        <v>3800</v>
      </c>
      <c r="H33" s="21"/>
      <c r="I33" s="25">
        <f t="shared" si="3"/>
        <v>3800</v>
      </c>
      <c r="J33" s="26">
        <v>30400</v>
      </c>
      <c r="K33" s="24"/>
    </row>
    <row r="34" spans="2:11" s="20" customFormat="1" ht="25.05" customHeight="1">
      <c r="B34" s="13"/>
      <c r="C34" s="106" t="s">
        <v>36</v>
      </c>
      <c r="D34" s="107"/>
      <c r="E34" s="38"/>
      <c r="F34" s="38"/>
      <c r="G34" s="38"/>
      <c r="H34" s="38">
        <f>SUM(H35:H50)</f>
        <v>6254500</v>
      </c>
      <c r="I34" s="39">
        <f>SUM(I35:I50)</f>
        <v>6254500</v>
      </c>
      <c r="J34" s="40">
        <f>SUM(J35:J50)</f>
        <v>6199900</v>
      </c>
      <c r="K34" s="24"/>
    </row>
    <row r="35" spans="2:11" s="20" customFormat="1" ht="25.05" customHeight="1">
      <c r="B35" s="13"/>
      <c r="C35" s="14" t="s">
        <v>23</v>
      </c>
      <c r="D35" s="15"/>
      <c r="E35" s="36"/>
      <c r="F35" s="36"/>
      <c r="G35" s="36"/>
      <c r="H35" s="35">
        <v>516000</v>
      </c>
      <c r="I35" s="25">
        <f t="shared" ref="I35:I50" si="4">+E35+H35</f>
        <v>516000</v>
      </c>
      <c r="J35" s="26">
        <v>516000</v>
      </c>
      <c r="K35" s="24"/>
    </row>
    <row r="36" spans="2:11" s="20" customFormat="1" ht="25.05" customHeight="1">
      <c r="B36" s="13"/>
      <c r="C36" s="14" t="s">
        <v>25</v>
      </c>
      <c r="D36" s="15"/>
      <c r="E36" s="35"/>
      <c r="F36" s="35"/>
      <c r="G36" s="35"/>
      <c r="H36" s="35">
        <v>3690000</v>
      </c>
      <c r="I36" s="25">
        <f t="shared" si="4"/>
        <v>3690000</v>
      </c>
      <c r="J36" s="26">
        <v>3640000</v>
      </c>
      <c r="K36" s="24"/>
    </row>
    <row r="37" spans="2:11" s="20" customFormat="1" ht="25.05" customHeight="1">
      <c r="B37" s="13"/>
      <c r="C37" s="14" t="s">
        <v>26</v>
      </c>
      <c r="D37" s="15"/>
      <c r="E37" s="35"/>
      <c r="F37" s="35"/>
      <c r="G37" s="35"/>
      <c r="H37" s="35">
        <v>600000</v>
      </c>
      <c r="I37" s="25">
        <f t="shared" si="4"/>
        <v>600000</v>
      </c>
      <c r="J37" s="26">
        <v>610000</v>
      </c>
      <c r="K37" s="24"/>
    </row>
    <row r="38" spans="2:11" s="20" customFormat="1" ht="25.05" customHeight="1">
      <c r="B38" s="13"/>
      <c r="C38" s="14" t="s">
        <v>27</v>
      </c>
      <c r="D38" s="15"/>
      <c r="E38" s="35"/>
      <c r="F38" s="35"/>
      <c r="G38" s="35"/>
      <c r="H38" s="35">
        <v>60000</v>
      </c>
      <c r="I38" s="25">
        <f t="shared" si="4"/>
        <v>60000</v>
      </c>
      <c r="J38" s="26">
        <v>60000</v>
      </c>
      <c r="K38" s="24"/>
    </row>
    <row r="39" spans="2:11" s="20" customFormat="1" ht="25.05" customHeight="1">
      <c r="B39" s="13"/>
      <c r="C39" s="14" t="s">
        <v>28</v>
      </c>
      <c r="D39" s="15"/>
      <c r="E39" s="35"/>
      <c r="F39" s="35"/>
      <c r="G39" s="35"/>
      <c r="H39" s="35">
        <v>195000</v>
      </c>
      <c r="I39" s="25">
        <f t="shared" si="4"/>
        <v>195000</v>
      </c>
      <c r="J39" s="26">
        <v>195000</v>
      </c>
      <c r="K39" s="24"/>
    </row>
    <row r="40" spans="2:11" s="20" customFormat="1" ht="25.05" customHeight="1">
      <c r="B40" s="13"/>
      <c r="C40" s="14" t="s">
        <v>29</v>
      </c>
      <c r="D40" s="14"/>
      <c r="E40" s="21"/>
      <c r="F40" s="35"/>
      <c r="G40" s="35"/>
      <c r="H40" s="35">
        <v>100000</v>
      </c>
      <c r="I40" s="25">
        <f t="shared" si="4"/>
        <v>100000</v>
      </c>
      <c r="J40" s="26">
        <v>100000</v>
      </c>
      <c r="K40" s="24"/>
    </row>
    <row r="41" spans="2:11" s="20" customFormat="1" ht="25.05" customHeight="1">
      <c r="B41" s="13"/>
      <c r="C41" s="14" t="s">
        <v>30</v>
      </c>
      <c r="D41" s="14"/>
      <c r="E41" s="21"/>
      <c r="F41" s="21"/>
      <c r="G41" s="21"/>
      <c r="H41" s="21">
        <v>400000</v>
      </c>
      <c r="I41" s="25">
        <f t="shared" si="4"/>
        <v>400000</v>
      </c>
      <c r="J41" s="26">
        <v>380000</v>
      </c>
      <c r="K41" s="24"/>
    </row>
    <row r="42" spans="2:11" s="20" customFormat="1" ht="25.05" customHeight="1">
      <c r="B42" s="13"/>
      <c r="C42" s="14" t="s">
        <v>31</v>
      </c>
      <c r="D42" s="14"/>
      <c r="E42" s="21"/>
      <c r="F42" s="35"/>
      <c r="G42" s="35"/>
      <c r="H42" s="35">
        <v>7500</v>
      </c>
      <c r="I42" s="25">
        <f t="shared" si="4"/>
        <v>7500</v>
      </c>
      <c r="J42" s="26">
        <v>7500</v>
      </c>
      <c r="K42" s="24"/>
    </row>
    <row r="43" spans="2:11" s="20" customFormat="1" ht="25.05" customHeight="1">
      <c r="B43" s="13"/>
      <c r="C43" s="14" t="s">
        <v>32</v>
      </c>
      <c r="D43" s="14"/>
      <c r="E43" s="21"/>
      <c r="F43" s="35"/>
      <c r="G43" s="35"/>
      <c r="H43" s="35">
        <v>10000</v>
      </c>
      <c r="I43" s="25">
        <f t="shared" si="4"/>
        <v>10000</v>
      </c>
      <c r="J43" s="26">
        <v>10000</v>
      </c>
      <c r="K43" s="24"/>
    </row>
    <row r="44" spans="2:11" s="20" customFormat="1" ht="25.05" customHeight="1">
      <c r="B44" s="13"/>
      <c r="C44" s="14" t="s">
        <v>37</v>
      </c>
      <c r="D44" s="14"/>
      <c r="E44" s="21"/>
      <c r="F44" s="35"/>
      <c r="G44" s="35"/>
      <c r="H44" s="35">
        <v>210000</v>
      </c>
      <c r="I44" s="25">
        <f t="shared" si="4"/>
        <v>210000</v>
      </c>
      <c r="J44" s="26">
        <v>210000</v>
      </c>
      <c r="K44" s="24"/>
    </row>
    <row r="45" spans="2:11" s="20" customFormat="1" ht="25.05" customHeight="1">
      <c r="B45" s="13"/>
      <c r="C45" s="14" t="s">
        <v>33</v>
      </c>
      <c r="D45" s="14"/>
      <c r="E45" s="21"/>
      <c r="F45" s="35"/>
      <c r="G45" s="35"/>
      <c r="H45" s="35">
        <v>19800</v>
      </c>
      <c r="I45" s="25">
        <f t="shared" si="4"/>
        <v>19800</v>
      </c>
      <c r="J45" s="26">
        <v>19800</v>
      </c>
      <c r="K45" s="24"/>
    </row>
    <row r="46" spans="2:11" s="20" customFormat="1" ht="25.05" customHeight="1">
      <c r="B46" s="13"/>
      <c r="C46" s="14" t="s">
        <v>38</v>
      </c>
      <c r="D46" s="14"/>
      <c r="E46" s="21"/>
      <c r="F46" s="35"/>
      <c r="G46" s="35"/>
      <c r="H46" s="35">
        <v>140000</v>
      </c>
      <c r="I46" s="25">
        <f t="shared" si="4"/>
        <v>140000</v>
      </c>
      <c r="J46" s="26">
        <v>140000</v>
      </c>
      <c r="K46" s="24"/>
    </row>
    <row r="47" spans="2:11" s="20" customFormat="1" ht="25.05" customHeight="1">
      <c r="B47" s="13"/>
      <c r="C47" s="14" t="s">
        <v>39</v>
      </c>
      <c r="D47" s="14"/>
      <c r="E47" s="21"/>
      <c r="F47" s="35"/>
      <c r="G47" s="35"/>
      <c r="H47" s="35">
        <v>5000</v>
      </c>
      <c r="I47" s="25">
        <f t="shared" si="4"/>
        <v>5000</v>
      </c>
      <c r="J47" s="26">
        <v>5000</v>
      </c>
      <c r="K47" s="24"/>
    </row>
    <row r="48" spans="2:11" s="20" customFormat="1" ht="25.05" customHeight="1">
      <c r="B48" s="13"/>
      <c r="C48" s="14" t="s">
        <v>35</v>
      </c>
      <c r="D48" s="14"/>
      <c r="E48" s="21"/>
      <c r="F48" s="35"/>
      <c r="G48" s="35"/>
      <c r="H48" s="35">
        <v>200</v>
      </c>
      <c r="I48" s="25">
        <f t="shared" si="4"/>
        <v>200</v>
      </c>
      <c r="J48" s="26">
        <v>1600</v>
      </c>
      <c r="K48" s="24"/>
    </row>
    <row r="49" spans="2:11" s="20" customFormat="1" ht="25.05" customHeight="1">
      <c r="B49" s="13"/>
      <c r="C49" s="14" t="s">
        <v>40</v>
      </c>
      <c r="D49" s="14"/>
      <c r="E49" s="21"/>
      <c r="F49" s="41"/>
      <c r="G49" s="41"/>
      <c r="H49" s="41">
        <v>1000</v>
      </c>
      <c r="I49" s="25">
        <f t="shared" si="4"/>
        <v>1000</v>
      </c>
      <c r="J49" s="26">
        <v>5000</v>
      </c>
      <c r="K49" s="24"/>
    </row>
    <row r="50" spans="2:11" s="20" customFormat="1" ht="25.05" customHeight="1">
      <c r="B50" s="13"/>
      <c r="C50" s="89" t="s">
        <v>41</v>
      </c>
      <c r="D50" s="105"/>
      <c r="E50" s="21"/>
      <c r="F50" s="21"/>
      <c r="G50" s="21"/>
      <c r="H50" s="21">
        <v>300000</v>
      </c>
      <c r="I50" s="25">
        <f t="shared" si="4"/>
        <v>300000</v>
      </c>
      <c r="J50" s="26">
        <v>300000</v>
      </c>
      <c r="K50" s="24"/>
    </row>
    <row r="51" spans="2:11" s="20" customFormat="1" ht="25.05" customHeight="1">
      <c r="B51" s="102" t="s">
        <v>42</v>
      </c>
      <c r="C51" s="103"/>
      <c r="D51" s="104"/>
      <c r="E51" s="31">
        <f>E18+E34</f>
        <v>43542250</v>
      </c>
      <c r="F51" s="31">
        <f>F18+F34</f>
        <v>1579250</v>
      </c>
      <c r="G51" s="31">
        <f>G18+G34</f>
        <v>45121500</v>
      </c>
      <c r="H51" s="31">
        <f>H18+H34</f>
        <v>6254500</v>
      </c>
      <c r="I51" s="33">
        <f>+G51+H51</f>
        <v>51376000</v>
      </c>
      <c r="J51" s="42">
        <f>+J18+J34</f>
        <v>51016000</v>
      </c>
      <c r="K51" s="24"/>
    </row>
    <row r="52" spans="2:11" s="20" customFormat="1" ht="25.05" customHeight="1">
      <c r="B52" s="28"/>
      <c r="C52" s="103" t="s">
        <v>43</v>
      </c>
      <c r="D52" s="104"/>
      <c r="E52" s="43">
        <f t="shared" ref="E52:J52" si="5">E16-E51</f>
        <v>-6620650</v>
      </c>
      <c r="F52" s="43">
        <f t="shared" si="5"/>
        <v>-40850</v>
      </c>
      <c r="G52" s="43">
        <f t="shared" si="5"/>
        <v>-6661500</v>
      </c>
      <c r="H52" s="43">
        <f t="shared" si="5"/>
        <v>6613500</v>
      </c>
      <c r="I52" s="74">
        <f t="shared" si="5"/>
        <v>-48000</v>
      </c>
      <c r="J52" s="75">
        <f t="shared" si="5"/>
        <v>-206000</v>
      </c>
      <c r="K52" s="24"/>
    </row>
    <row r="53" spans="2:11" s="20" customFormat="1" ht="25.05" customHeight="1">
      <c r="B53" s="28"/>
      <c r="C53" s="29" t="s">
        <v>44</v>
      </c>
      <c r="D53" s="30"/>
      <c r="E53" s="43">
        <v>0</v>
      </c>
      <c r="F53" s="43">
        <v>0</v>
      </c>
      <c r="G53" s="43">
        <v>0</v>
      </c>
      <c r="H53" s="44">
        <v>0</v>
      </c>
      <c r="I53" s="33">
        <v>0</v>
      </c>
      <c r="J53" s="42">
        <v>0</v>
      </c>
      <c r="K53" s="24"/>
    </row>
    <row r="54" spans="2:11" s="20" customFormat="1" ht="25.05" customHeight="1">
      <c r="B54" s="28"/>
      <c r="C54" s="29" t="s">
        <v>45</v>
      </c>
      <c r="D54" s="30"/>
      <c r="E54" s="21">
        <v>0</v>
      </c>
      <c r="F54" s="21">
        <v>0</v>
      </c>
      <c r="G54" s="21">
        <v>0</v>
      </c>
      <c r="H54" s="21">
        <v>0</v>
      </c>
      <c r="I54" s="25">
        <f t="shared" ref="I54:I61" si="6">+E54+H54</f>
        <v>0</v>
      </c>
      <c r="J54" s="26">
        <f>+H54+I54</f>
        <v>0</v>
      </c>
      <c r="K54" s="24"/>
    </row>
    <row r="55" spans="2:11" s="20" customFormat="1" ht="25.05" customHeight="1">
      <c r="B55" s="28"/>
      <c r="C55" s="29" t="s">
        <v>46</v>
      </c>
      <c r="D55" s="45"/>
      <c r="E55" s="43">
        <f t="shared" ref="E55:J55" si="7">E16-E51</f>
        <v>-6620650</v>
      </c>
      <c r="F55" s="43">
        <f t="shared" si="7"/>
        <v>-40850</v>
      </c>
      <c r="G55" s="43">
        <f t="shared" si="7"/>
        <v>-6661500</v>
      </c>
      <c r="H55" s="43">
        <f t="shared" si="7"/>
        <v>6613500</v>
      </c>
      <c r="I55" s="43">
        <f t="shared" si="7"/>
        <v>-48000</v>
      </c>
      <c r="J55" s="42">
        <f t="shared" si="7"/>
        <v>-206000</v>
      </c>
      <c r="K55" s="24"/>
    </row>
    <row r="56" spans="2:11" s="20" customFormat="1" ht="25.05" customHeight="1">
      <c r="B56" s="28" t="s">
        <v>47</v>
      </c>
      <c r="C56" s="29"/>
      <c r="D56" s="30"/>
      <c r="E56" s="31"/>
      <c r="F56" s="31"/>
      <c r="G56" s="31"/>
      <c r="H56" s="46"/>
      <c r="I56" s="33"/>
      <c r="J56" s="42">
        <f t="shared" ref="J56:J61" si="8">+H56+I56</f>
        <v>0</v>
      </c>
      <c r="K56" s="24"/>
    </row>
    <row r="57" spans="2:11" s="20" customFormat="1" ht="25.05" customHeight="1">
      <c r="B57" s="99" t="s">
        <v>48</v>
      </c>
      <c r="C57" s="100"/>
      <c r="D57" s="101"/>
      <c r="E57" s="27"/>
      <c r="F57" s="73"/>
      <c r="G57" s="73"/>
      <c r="H57" s="17"/>
      <c r="I57" s="25"/>
      <c r="J57" s="26">
        <f t="shared" si="8"/>
        <v>0</v>
      </c>
      <c r="K57" s="24"/>
    </row>
    <row r="58" spans="2:11" s="20" customFormat="1" ht="25.05" customHeight="1">
      <c r="B58" s="99" t="s">
        <v>49</v>
      </c>
      <c r="C58" s="100"/>
      <c r="D58" s="101"/>
      <c r="E58" s="31">
        <v>0</v>
      </c>
      <c r="F58" s="31">
        <v>0</v>
      </c>
      <c r="G58" s="31">
        <v>0</v>
      </c>
      <c r="H58" s="46">
        <v>0</v>
      </c>
      <c r="I58" s="33">
        <f t="shared" si="6"/>
        <v>0</v>
      </c>
      <c r="J58" s="42">
        <f t="shared" si="8"/>
        <v>0</v>
      </c>
      <c r="K58" s="24"/>
    </row>
    <row r="59" spans="2:11" s="20" customFormat="1" ht="25.05" customHeight="1">
      <c r="B59" s="99" t="s">
        <v>50</v>
      </c>
      <c r="C59" s="100"/>
      <c r="D59" s="101"/>
      <c r="E59" s="27"/>
      <c r="F59" s="73"/>
      <c r="G59" s="73"/>
      <c r="H59" s="17"/>
      <c r="I59" s="25"/>
      <c r="J59" s="26">
        <f t="shared" si="8"/>
        <v>0</v>
      </c>
      <c r="K59" s="24"/>
    </row>
    <row r="60" spans="2:11" s="20" customFormat="1" ht="25.05" customHeight="1">
      <c r="B60" s="99" t="s">
        <v>51</v>
      </c>
      <c r="C60" s="100"/>
      <c r="D60" s="101"/>
      <c r="E60" s="31">
        <v>0</v>
      </c>
      <c r="F60" s="31">
        <v>0</v>
      </c>
      <c r="G60" s="31">
        <v>0</v>
      </c>
      <c r="H60" s="46">
        <v>0</v>
      </c>
      <c r="I60" s="33">
        <f t="shared" si="6"/>
        <v>0</v>
      </c>
      <c r="J60" s="42">
        <f t="shared" si="8"/>
        <v>0</v>
      </c>
      <c r="K60" s="24"/>
    </row>
    <row r="61" spans="2:11" s="20" customFormat="1" ht="25.05" customHeight="1">
      <c r="B61" s="28"/>
      <c r="C61" s="29" t="s">
        <v>52</v>
      </c>
      <c r="D61" s="30"/>
      <c r="E61" s="31">
        <v>0</v>
      </c>
      <c r="F61" s="32">
        <v>0</v>
      </c>
      <c r="G61" s="32">
        <v>0</v>
      </c>
      <c r="H61" s="48">
        <v>0</v>
      </c>
      <c r="I61" s="33">
        <f t="shared" si="6"/>
        <v>0</v>
      </c>
      <c r="J61" s="42">
        <f t="shared" si="8"/>
        <v>0</v>
      </c>
      <c r="K61" s="24"/>
    </row>
    <row r="62" spans="2:11" s="20" customFormat="1" ht="25.05" customHeight="1">
      <c r="B62" s="28"/>
      <c r="C62" s="29" t="s">
        <v>53</v>
      </c>
      <c r="D62" s="30"/>
      <c r="E62" s="21">
        <v>6572650</v>
      </c>
      <c r="F62" s="35">
        <v>40850</v>
      </c>
      <c r="G62" s="35">
        <f>E62+F62</f>
        <v>6613500</v>
      </c>
      <c r="H62" s="43">
        <v>-6613500</v>
      </c>
      <c r="I62" s="25">
        <v>0</v>
      </c>
      <c r="J62" s="26">
        <v>0</v>
      </c>
      <c r="K62" s="24"/>
    </row>
    <row r="63" spans="2:11" s="20" customFormat="1" ht="25.05" customHeight="1">
      <c r="B63" s="28"/>
      <c r="C63" s="103" t="s">
        <v>54</v>
      </c>
      <c r="D63" s="104"/>
      <c r="E63" s="43">
        <v>-48000</v>
      </c>
      <c r="F63" s="43">
        <v>0</v>
      </c>
      <c r="G63" s="43">
        <v>-48000</v>
      </c>
      <c r="H63" s="43">
        <v>0</v>
      </c>
      <c r="I63" s="33">
        <f>+G63+H63</f>
        <v>-48000</v>
      </c>
      <c r="J63" s="42">
        <f>J55-J61</f>
        <v>-206000</v>
      </c>
      <c r="K63" s="24"/>
    </row>
    <row r="64" spans="2:11" s="20" customFormat="1" ht="25.05" customHeight="1">
      <c r="B64" s="28"/>
      <c r="C64" s="29" t="s">
        <v>55</v>
      </c>
      <c r="D64" s="30"/>
      <c r="E64" s="31"/>
      <c r="F64" s="31"/>
      <c r="G64" s="43">
        <v>1292616983</v>
      </c>
      <c r="H64" s="46">
        <v>538770610</v>
      </c>
      <c r="I64" s="33">
        <f>+G64+H64</f>
        <v>1831387593</v>
      </c>
      <c r="J64" s="42">
        <v>1555568529</v>
      </c>
      <c r="K64" s="24"/>
    </row>
    <row r="65" spans="1:11" s="20" customFormat="1" ht="25.05" customHeight="1">
      <c r="B65" s="47"/>
      <c r="C65" s="29" t="s">
        <v>56</v>
      </c>
      <c r="D65" s="30"/>
      <c r="E65" s="49"/>
      <c r="F65" s="76"/>
      <c r="G65" s="76">
        <f>G63+G64</f>
        <v>1292568983</v>
      </c>
      <c r="H65" s="76">
        <f>H63+H64</f>
        <v>538770610</v>
      </c>
      <c r="I65" s="25">
        <f>+G65+H65</f>
        <v>1831339593</v>
      </c>
      <c r="J65" s="26">
        <v>1831387593</v>
      </c>
      <c r="K65" s="24"/>
    </row>
    <row r="66" spans="1:11" s="3" customFormat="1" ht="25.05" customHeight="1">
      <c r="A66"/>
      <c r="B66" s="77" t="s">
        <v>57</v>
      </c>
      <c r="C66" s="78"/>
      <c r="D66" s="79"/>
      <c r="E66" s="54"/>
      <c r="F66" s="54"/>
      <c r="G66" s="54"/>
      <c r="H66" s="54"/>
      <c r="I66" s="55"/>
      <c r="J66" s="80"/>
    </row>
    <row r="67" spans="1:11" s="3" customFormat="1" ht="25.05" customHeight="1">
      <c r="A67"/>
      <c r="B67" s="77"/>
      <c r="C67" s="57" t="s">
        <v>68</v>
      </c>
      <c r="D67" s="79"/>
      <c r="E67" s="46">
        <f>E68</f>
        <v>0</v>
      </c>
      <c r="F67" s="46">
        <f t="shared" ref="F67:I67" si="9">F68</f>
        <v>0</v>
      </c>
      <c r="G67" s="46">
        <f t="shared" si="9"/>
        <v>0</v>
      </c>
      <c r="H67" s="46">
        <f t="shared" si="9"/>
        <v>0</v>
      </c>
      <c r="I67" s="46">
        <f t="shared" si="9"/>
        <v>0</v>
      </c>
      <c r="J67" s="81">
        <v>0</v>
      </c>
    </row>
    <row r="68" spans="1:11" s="3" customFormat="1" ht="25.05" customHeight="1">
      <c r="A68"/>
      <c r="B68" s="61"/>
      <c r="C68" s="58" t="s">
        <v>59</v>
      </c>
      <c r="D68" s="58"/>
      <c r="E68" s="21">
        <v>0</v>
      </c>
      <c r="F68" s="35">
        <v>0</v>
      </c>
      <c r="G68" s="35">
        <f>E68+F68</f>
        <v>0</v>
      </c>
      <c r="H68" s="17">
        <f>H70-H69</f>
        <v>0</v>
      </c>
      <c r="I68" s="25">
        <v>0</v>
      </c>
      <c r="J68" s="42">
        <v>0</v>
      </c>
    </row>
    <row r="69" spans="1:11" s="3" customFormat="1" ht="25.05" customHeight="1">
      <c r="A69"/>
      <c r="B69" s="61"/>
      <c r="C69" s="58" t="s">
        <v>60</v>
      </c>
      <c r="D69" s="58"/>
      <c r="E69" s="82"/>
      <c r="F69" s="82"/>
      <c r="G69" s="43">
        <v>0</v>
      </c>
      <c r="H69" s="83">
        <v>0</v>
      </c>
      <c r="I69" s="84">
        <f>G69+H69</f>
        <v>0</v>
      </c>
      <c r="J69" s="42">
        <v>0</v>
      </c>
    </row>
    <row r="70" spans="1:11" s="3" customFormat="1" ht="25.05" customHeight="1">
      <c r="A70"/>
      <c r="B70" s="61"/>
      <c r="C70" s="58" t="s">
        <v>61</v>
      </c>
      <c r="D70" s="58"/>
      <c r="E70" s="82"/>
      <c r="F70" s="82"/>
      <c r="G70" s="76">
        <v>0</v>
      </c>
      <c r="H70" s="76">
        <v>0</v>
      </c>
      <c r="I70" s="76">
        <f>G70+H70</f>
        <v>0</v>
      </c>
      <c r="J70" s="42">
        <v>0</v>
      </c>
    </row>
    <row r="71" spans="1:11" s="3" customFormat="1" ht="25.05" customHeight="1" thickBot="1">
      <c r="A71"/>
      <c r="B71" s="63" t="s">
        <v>62</v>
      </c>
      <c r="C71" s="64"/>
      <c r="D71" s="64"/>
      <c r="E71" s="85"/>
      <c r="F71" s="85"/>
      <c r="G71" s="86">
        <f>G65+G70</f>
        <v>1292568983</v>
      </c>
      <c r="H71" s="87">
        <f>H65+H70</f>
        <v>538770610</v>
      </c>
      <c r="I71" s="88">
        <f>I65+I70</f>
        <v>1831339593</v>
      </c>
      <c r="J71" s="67">
        <v>1831387593</v>
      </c>
    </row>
    <row r="72" spans="1:11" s="3" customFormat="1" ht="25.05" customHeight="1">
      <c r="A72"/>
      <c r="B72"/>
      <c r="C72"/>
      <c r="D72"/>
      <c r="E72"/>
      <c r="F72"/>
      <c r="G72"/>
      <c r="H72"/>
      <c r="I72"/>
      <c r="J72"/>
    </row>
    <row r="73" spans="1:11" s="3" customFormat="1" ht="25.05" customHeight="1">
      <c r="A73"/>
      <c r="B73"/>
      <c r="C73"/>
      <c r="D73"/>
      <c r="E73"/>
      <c r="F73"/>
      <c r="G73"/>
      <c r="H73"/>
      <c r="I73"/>
      <c r="J73"/>
    </row>
    <row r="74" spans="1:11" s="3" customFormat="1" ht="15.75" customHeight="1">
      <c r="A74"/>
      <c r="B74"/>
      <c r="C74"/>
      <c r="D74"/>
      <c r="E74"/>
      <c r="F74"/>
      <c r="G74"/>
      <c r="H74"/>
      <c r="I74"/>
      <c r="J74"/>
    </row>
    <row r="75" spans="1:11" s="3" customFormat="1" ht="15.75" customHeight="1">
      <c r="A75"/>
      <c r="B75"/>
      <c r="C75"/>
      <c r="D75"/>
      <c r="E75"/>
      <c r="F75"/>
      <c r="G75"/>
      <c r="H75"/>
      <c r="I75"/>
      <c r="J75"/>
    </row>
    <row r="76" spans="1:11" s="3" customFormat="1" ht="15.75" customHeight="1">
      <c r="A76"/>
      <c r="B76"/>
      <c r="C76"/>
      <c r="D76"/>
      <c r="E76"/>
      <c r="F76"/>
      <c r="G76"/>
      <c r="H76"/>
      <c r="I76"/>
      <c r="J76"/>
    </row>
    <row r="77" spans="1:11" s="3" customFormat="1" ht="16.5" customHeight="1">
      <c r="A77"/>
      <c r="B77"/>
      <c r="C77"/>
      <c r="D77"/>
      <c r="E77"/>
      <c r="F77"/>
      <c r="G77"/>
      <c r="H77"/>
      <c r="I77"/>
      <c r="J77"/>
    </row>
    <row r="78" spans="1:11" s="3" customFormat="1">
      <c r="A78"/>
      <c r="B78"/>
      <c r="C78"/>
      <c r="D78"/>
      <c r="E78"/>
      <c r="F78"/>
      <c r="G78"/>
      <c r="H78"/>
      <c r="I78"/>
      <c r="J78"/>
    </row>
    <row r="79" spans="1:11" s="3" customFormat="1">
      <c r="A79"/>
      <c r="B79"/>
      <c r="C79"/>
      <c r="D79"/>
      <c r="E79"/>
      <c r="F79"/>
      <c r="G79"/>
      <c r="H79"/>
      <c r="I79"/>
      <c r="J79"/>
    </row>
    <row r="80" spans="1:11" s="3" customFormat="1">
      <c r="A80"/>
      <c r="B80"/>
      <c r="C80"/>
      <c r="D80"/>
      <c r="E80"/>
      <c r="F80"/>
      <c r="G80"/>
      <c r="H80"/>
      <c r="I80"/>
      <c r="J80"/>
    </row>
    <row r="81" spans="2:10" s="3" customFormat="1">
      <c r="B81" s="108"/>
      <c r="C81" s="108"/>
      <c r="D81" s="108"/>
      <c r="E81" s="108"/>
      <c r="F81" s="108"/>
      <c r="G81" s="108"/>
      <c r="H81" s="108"/>
      <c r="I81" s="108"/>
      <c r="J81" s="68"/>
    </row>
    <row r="82" spans="2:10" s="3" customFormat="1">
      <c r="B82"/>
      <c r="C82"/>
      <c r="D82"/>
      <c r="E82"/>
      <c r="F82"/>
      <c r="G82"/>
      <c r="H82"/>
      <c r="I82" s="69"/>
      <c r="J82" s="69"/>
    </row>
    <row r="83" spans="2:10" s="3" customFormat="1">
      <c r="B83" s="108"/>
      <c r="C83" s="108"/>
      <c r="D83" s="108"/>
      <c r="E83" s="108"/>
      <c r="F83" s="108"/>
      <c r="G83" s="108"/>
      <c r="H83" s="108"/>
      <c r="I83" s="108"/>
      <c r="J83" s="68"/>
    </row>
    <row r="84" spans="2:10" s="3" customFormat="1">
      <c r="B84"/>
      <c r="C84"/>
      <c r="D84"/>
      <c r="E84"/>
      <c r="F84"/>
      <c r="G84"/>
      <c r="H84"/>
      <c r="I84" s="69"/>
      <c r="J84" s="69"/>
    </row>
  </sheetData>
  <mergeCells count="26">
    <mergeCell ref="B59:D59"/>
    <mergeCell ref="B60:D60"/>
    <mergeCell ref="C63:D63"/>
    <mergeCell ref="B81:I81"/>
    <mergeCell ref="B83:I83"/>
    <mergeCell ref="B58:D58"/>
    <mergeCell ref="C12:D12"/>
    <mergeCell ref="C13:D13"/>
    <mergeCell ref="B16:D16"/>
    <mergeCell ref="C20:D20"/>
    <mergeCell ref="C21:D21"/>
    <mergeCell ref="C22:D22"/>
    <mergeCell ref="C34:D34"/>
    <mergeCell ref="C50:D50"/>
    <mergeCell ref="B51:D51"/>
    <mergeCell ref="C52:D52"/>
    <mergeCell ref="B57:D57"/>
    <mergeCell ref="A1:C1"/>
    <mergeCell ref="D1:I1"/>
    <mergeCell ref="B2:J2"/>
    <mergeCell ref="H3:I3"/>
    <mergeCell ref="B4:D5"/>
    <mergeCell ref="E4:G4"/>
    <mergeCell ref="H4:H5"/>
    <mergeCell ref="I4:I5"/>
    <mergeCell ref="J4:J5"/>
  </mergeCells>
  <phoneticPr fontId="3"/>
  <pageMargins left="0.31496062992125984" right="0" top="0.19685039370078741" bottom="0" header="0.31496062992125984" footer="0.31496062992125984"/>
  <pageSetup paperSize="9" scale="47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Ｒ8年度予算書</vt:lpstr>
      <vt:lpstr>Ｒ8年度予算書内訳表</vt:lpstr>
      <vt:lpstr>'Ｒ8年度予算書'!Print_Area</vt:lpstr>
      <vt:lpstr>'Ｒ8年度予算書内訳表'!Print_Area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 久保</dc:creator>
  <cp:lastModifiedBy>スポーツ 久保</cp:lastModifiedBy>
  <cp:lastPrinted>2026-02-04T01:33:40Z</cp:lastPrinted>
  <dcterms:created xsi:type="dcterms:W3CDTF">2026-01-23T02:29:46Z</dcterms:created>
  <dcterms:modified xsi:type="dcterms:W3CDTF">2026-02-25T00:27:54Z</dcterms:modified>
</cp:coreProperties>
</file>